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Ph-III" sheetId="6" r:id="rId1"/>
    <sheet name="Ph-III CELC" sheetId="8" r:id="rId2"/>
    <sheet name="Ph-IV" sheetId="1" r:id="rId3"/>
    <sheet name="Ph-IV CELC" sheetId="4" r:id="rId4"/>
    <sheet name="Bioupdate_&lt;=5" sheetId="9" r:id="rId5"/>
    <sheet name="Bioupdate_&gt;5" sheetId="10" r:id="rId6"/>
    <sheet name="Calculation" sheetId="2" r:id="rId7"/>
    <sheet name="In-House" sheetId="13" r:id="rId8"/>
    <sheet name="Adjt. for mismatch of EA" sheetId="14" r:id="rId9"/>
    <sheet name="RO-Wise" sheetId="15" r:id="rId10"/>
    <sheet name="Reg-EA wise" sheetId="16" r:id="rId11"/>
    <sheet name="Reg-Wise" sheetId="17" r:id="rId12"/>
    <sheet name="Deficiency Report" sheetId="18" r:id="rId13"/>
  </sheets>
  <definedNames>
    <definedName name="_xlnm._FilterDatabase" localSheetId="4" hidden="1">'Bioupdate_&lt;=5'!$A$1:$G$214</definedName>
    <definedName name="_xlnm._FilterDatabase" localSheetId="5" hidden="1">'Bioupdate_&gt;5'!$A$1:$G$246</definedName>
    <definedName name="_xlnm._FilterDatabase" localSheetId="6" hidden="1">Calculation!$C$1:$W$143</definedName>
    <definedName name="_xlnm._FilterDatabase" localSheetId="12" hidden="1">'Deficiency Report'!$B$3:$S$147</definedName>
    <definedName name="_xlnm._FilterDatabase" localSheetId="0" hidden="1">'Ph-III'!$A$1:$E$220</definedName>
    <definedName name="_xlnm._FilterDatabase" localSheetId="1" hidden="1">'Ph-III CELC'!$A:$E</definedName>
    <definedName name="_xlnm._FilterDatabase" localSheetId="2" hidden="1">'Ph-IV'!$A$1:$E$305</definedName>
    <definedName name="_xlnm._FilterDatabase" localSheetId="3" hidden="1">'Ph-IV CELC'!$A$1:$E$64</definedName>
    <definedName name="_xlnm._FilterDatabase" localSheetId="11" hidden="1">'Reg-Wise'!$B$3:$H$23</definedName>
    <definedName name="_xlnm.Print_Area" localSheetId="8">'Adjt. for mismatch of EA'!$C$2:$L$11</definedName>
    <definedName name="_xlnm.Print_Area" localSheetId="6">Calculation!$B$1:$W$143</definedName>
    <definedName name="_xlnm.Print_Area" localSheetId="12">'Deficiency Report'!$A$3:$S$147</definedName>
    <definedName name="_xlnm.Print_Titles" localSheetId="4">'Bioupdate_&lt;=5'!$1:$1</definedName>
    <definedName name="_xlnm.Print_Titles" localSheetId="5">'Bioupdate_&gt;5'!$1:$1</definedName>
    <definedName name="_xlnm.Print_Titles" localSheetId="6">Calculation!$1:$1</definedName>
    <definedName name="_xlnm.Print_Titles" localSheetId="12">'Deficiency Report'!$3:$4</definedName>
    <definedName name="_xlnm.Print_Titles" localSheetId="0">'Ph-III'!$1:$1</definedName>
    <definedName name="_xlnm.Print_Titles" localSheetId="1">'Ph-III CELC'!$1:$1</definedName>
    <definedName name="_xlnm.Print_Titles" localSheetId="2">'Ph-IV'!$1:$1</definedName>
    <definedName name="_xlnm.Print_Titles" localSheetId="3">'Ph-IV CELC'!$1:$1</definedName>
  </definedNames>
  <calcPr calcId="125725"/>
</workbook>
</file>

<file path=xl/calcChain.xml><?xml version="1.0" encoding="utf-8"?>
<calcChain xmlns="http://schemas.openxmlformats.org/spreadsheetml/2006/main">
  <c r="L52" i="2"/>
  <c r="W142" l="1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W2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W93" s="1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S143"/>
  <c r="R147" i="18"/>
  <c r="Q147"/>
  <c r="P147"/>
  <c r="O147"/>
  <c r="N147"/>
  <c r="M147"/>
  <c r="L147"/>
  <c r="K147"/>
  <c r="J147"/>
  <c r="I147"/>
  <c r="H147"/>
  <c r="G147"/>
  <c r="F147"/>
  <c r="E147"/>
  <c r="D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147" s="1"/>
  <c r="F23" i="17"/>
  <c r="E23"/>
  <c r="D23"/>
  <c r="G22"/>
  <c r="G21"/>
  <c r="G20"/>
  <c r="G19"/>
  <c r="G18"/>
  <c r="G17"/>
  <c r="G16"/>
  <c r="G15"/>
  <c r="G14"/>
  <c r="G13"/>
  <c r="G12"/>
  <c r="G11"/>
  <c r="G10"/>
  <c r="G9"/>
  <c r="G8"/>
  <c r="G7"/>
  <c r="G6"/>
  <c r="G23" s="1"/>
  <c r="G5"/>
  <c r="G4"/>
  <c r="G25" i="16"/>
  <c r="F25"/>
  <c r="E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25" s="1"/>
  <c r="G52" i="15"/>
  <c r="F52"/>
  <c r="E52"/>
  <c r="H51"/>
  <c r="H50"/>
  <c r="H49"/>
  <c r="H48"/>
  <c r="H47"/>
  <c r="H46"/>
  <c r="H45"/>
  <c r="H44"/>
  <c r="H43"/>
  <c r="H52" s="1"/>
  <c r="E28"/>
  <c r="F27"/>
  <c r="F26"/>
  <c r="F25"/>
  <c r="F28" s="1"/>
  <c r="F24"/>
  <c r="E15"/>
  <c r="F14"/>
  <c r="F13"/>
  <c r="F12"/>
  <c r="F11"/>
  <c r="F10"/>
  <c r="F9"/>
  <c r="F8"/>
  <c r="F15" s="1"/>
  <c r="F7"/>
  <c r="L121" i="2" l="1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T143"/>
  <c r="R143"/>
  <c r="Q143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L11" i="14"/>
  <c r="K11"/>
  <c r="J11"/>
  <c r="I11"/>
  <c r="H11"/>
  <c r="G11"/>
  <c r="F11"/>
  <c r="E11"/>
  <c r="M143" i="2"/>
  <c r="U52" l="1"/>
  <c r="P143"/>
  <c r="L131"/>
  <c r="L128"/>
  <c r="L127"/>
  <c r="L125"/>
  <c r="L124"/>
  <c r="L122"/>
  <c r="L114"/>
  <c r="L110"/>
  <c r="L108"/>
  <c r="L99"/>
  <c r="L98"/>
  <c r="L94"/>
  <c r="L93"/>
  <c r="L89"/>
  <c r="L88"/>
  <c r="L86"/>
  <c r="L76"/>
  <c r="L57"/>
  <c r="L40"/>
  <c r="L33"/>
  <c r="L27"/>
  <c r="L20"/>
  <c r="L15"/>
  <c r="L14"/>
  <c r="L8"/>
  <c r="L7"/>
  <c r="L142"/>
  <c r="L141"/>
  <c r="L140"/>
  <c r="L139"/>
  <c r="L138"/>
  <c r="L137"/>
  <c r="L136"/>
  <c r="L134"/>
  <c r="L133"/>
  <c r="L132"/>
  <c r="L130"/>
  <c r="L129"/>
  <c r="L126"/>
  <c r="L123"/>
  <c r="L120"/>
  <c r="L119"/>
  <c r="L118"/>
  <c r="L116"/>
  <c r="L115"/>
  <c r="L113"/>
  <c r="L112"/>
  <c r="L111"/>
  <c r="L109"/>
  <c r="L107"/>
  <c r="L106"/>
  <c r="L105"/>
  <c r="L103"/>
  <c r="L102"/>
  <c r="L101"/>
  <c r="L100"/>
  <c r="L97"/>
  <c r="L96"/>
  <c r="L95"/>
  <c r="L92"/>
  <c r="L91"/>
  <c r="L90"/>
  <c r="L87"/>
  <c r="L85"/>
  <c r="L84"/>
  <c r="L83"/>
  <c r="L82"/>
  <c r="L81"/>
  <c r="L80"/>
  <c r="L79"/>
  <c r="L78"/>
  <c r="L77"/>
  <c r="L75"/>
  <c r="L74"/>
  <c r="L73"/>
  <c r="L72"/>
  <c r="L71"/>
  <c r="L70"/>
  <c r="L68"/>
  <c r="L67"/>
  <c r="L66"/>
  <c r="L65"/>
  <c r="L64"/>
  <c r="L63"/>
  <c r="L62"/>
  <c r="L61"/>
  <c r="L60"/>
  <c r="L59"/>
  <c r="L58"/>
  <c r="L56"/>
  <c r="L55"/>
  <c r="L54"/>
  <c r="L53"/>
  <c r="L51"/>
  <c r="L50"/>
  <c r="L49"/>
  <c r="L48"/>
  <c r="L47"/>
  <c r="L46"/>
  <c r="L45"/>
  <c r="L44"/>
  <c r="L43"/>
  <c r="L42"/>
  <c r="L41"/>
  <c r="L39"/>
  <c r="L38"/>
  <c r="L37"/>
  <c r="L36"/>
  <c r="L35"/>
  <c r="L34"/>
  <c r="L32"/>
  <c r="L31"/>
  <c r="L30"/>
  <c r="L29"/>
  <c r="L28"/>
  <c r="L26"/>
  <c r="L25"/>
  <c r="L24"/>
  <c r="L23"/>
  <c r="L22"/>
  <c r="L21"/>
  <c r="L19"/>
  <c r="L18"/>
  <c r="L17"/>
  <c r="L16"/>
  <c r="L13"/>
  <c r="L12"/>
  <c r="L11"/>
  <c r="L10"/>
  <c r="L9"/>
  <c r="L5"/>
  <c r="L4"/>
  <c r="L3"/>
  <c r="L6"/>
  <c r="L2"/>
  <c r="J143"/>
  <c r="G246" i="10"/>
  <c r="I143" i="2"/>
  <c r="G214" i="9"/>
  <c r="E61" i="8"/>
  <c r="V52" i="2" l="1"/>
  <c r="V143" s="1"/>
  <c r="U143"/>
  <c r="W52"/>
  <c r="W143" s="1"/>
  <c r="N143"/>
  <c r="L143"/>
  <c r="E143"/>
  <c r="F143"/>
  <c r="E220" i="6"/>
  <c r="H143" i="2" l="1"/>
  <c r="E64" i="4"/>
  <c r="G143" i="2" l="1"/>
  <c r="E305" i="1" l="1"/>
</calcChain>
</file>

<file path=xl/comments1.xml><?xml version="1.0" encoding="utf-8"?>
<comments xmlns="http://schemas.openxmlformats.org/spreadsheetml/2006/main">
  <authors>
    <author>ashok.bisht</author>
  </authors>
  <commentList>
    <comment ref="N125" authorId="0">
      <text>
        <r>
          <rPr>
            <b/>
            <sz val="9"/>
            <color indexed="81"/>
            <rFont val="Tahoma"/>
            <family val="2"/>
          </rPr>
          <t>ashok.bisht:</t>
        </r>
        <r>
          <rPr>
            <sz val="9"/>
            <color indexed="81"/>
            <rFont val="Tahoma"/>
            <family val="2"/>
          </rPr>
          <t xml:space="preserve">
One case recommended by Regional Office Mumbai for DOE-1 error.</t>
        </r>
      </text>
    </comment>
  </commentList>
</comments>
</file>

<file path=xl/sharedStrings.xml><?xml version="1.0" encoding="utf-8"?>
<sst xmlns="http://schemas.openxmlformats.org/spreadsheetml/2006/main" count="6046" uniqueCount="995">
  <si>
    <t>Registrar ID</t>
  </si>
  <si>
    <t>Registrar Name</t>
  </si>
  <si>
    <t>EA_Code</t>
  </si>
  <si>
    <t>EA Name</t>
  </si>
  <si>
    <t>Aadhaar Generated</t>
  </si>
  <si>
    <t>000</t>
  </si>
  <si>
    <t>UIDAI-Registrar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</si>
  <si>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</si>
  <si>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</si>
  <si>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</si>
  <si>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</si>
  <si>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</si>
  <si>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</si>
  <si>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</si>
  <si>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</si>
  <si>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</si>
  <si>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</si>
  <si>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</si>
  <si>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</si>
  <si>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</si>
  <si>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</si>
  <si>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</si>
  <si>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</si>
  <si>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</si>
  <si>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</si>
  <si>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0011</t>
  </si>
  <si>
    <t>UIDAI Camp Office Patna</t>
  </si>
  <si>
    <t>001</t>
  </si>
  <si>
    <t>UID ASK</t>
  </si>
  <si>
    <t>0013</t>
  </si>
  <si>
    <t>UID01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</si>
  <si>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</si>
  <si>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</si>
  <si>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</si>
  <si>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</si>
  <si>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</si>
  <si>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</si>
  <si>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</si>
  <si>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IT, Govt. of HP</t>
  </si>
  <si>
    <t>103</t>
  </si>
  <si>
    <t>FCS Govt of Punjab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</si>
  <si>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</si>
  <si>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</si>
  <si>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</si>
  <si>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</si>
  <si>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2309</t>
  </si>
  <si>
    <t>Punjab State e- Governance Society</t>
  </si>
  <si>
    <t>105</t>
  </si>
  <si>
    <t>Govt. of Uttarkhand</t>
  </si>
  <si>
    <t>0105</t>
  </si>
  <si>
    <t>Department of Information Technology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</si>
  <si>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</si>
  <si>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</si>
  <si>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</si>
  <si>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</si>
  <si>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</si>
  <si>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</si>
  <si>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</si>
  <si>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</si>
  <si>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</si>
  <si>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</si>
  <si>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</si>
  <si>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</si>
  <si>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</si>
  <si>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</si>
  <si>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</si>
  <si>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</si>
  <si>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</si>
  <si>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</si>
  <si>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</si>
  <si>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</si>
  <si>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</si>
  <si>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</si>
  <si>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</si>
  <si>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</si>
  <si>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</si>
  <si>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</si>
  <si>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</si>
  <si>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</si>
  <si>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</si>
  <si>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</si>
  <si>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</si>
  <si>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</si>
  <si>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</si>
  <si>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</si>
  <si>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</si>
  <si>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</si>
  <si>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</si>
  <si>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</si>
  <si>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</si>
  <si>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</si>
  <si>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</si>
  <si>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</si>
  <si>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</si>
  <si>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</si>
  <si>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</si>
  <si>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</si>
  <si>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2091</t>
  </si>
  <si>
    <t>Rajcomp Info Services Ltd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</si>
  <si>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</si>
  <si>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</si>
  <si>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</si>
  <si>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</si>
  <si>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</si>
  <si>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</si>
  <si>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</si>
  <si>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</si>
  <si>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</si>
  <si>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</si>
  <si>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</si>
  <si>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</si>
  <si>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</si>
  <si>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</si>
  <si>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</si>
  <si>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</si>
  <si>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</si>
  <si>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</si>
  <si>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</si>
  <si>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</si>
  <si>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</si>
  <si>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</si>
  <si>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118</t>
  </si>
  <si>
    <t>General Admn. Department, Govt of Assam</t>
  </si>
  <si>
    <t>2791</t>
  </si>
  <si>
    <t>Deputy Commissioner Dhubri</t>
  </si>
  <si>
    <t>2803</t>
  </si>
  <si>
    <t>Deputy Commissioner Dima Hasao</t>
  </si>
  <si>
    <t>124</t>
  </si>
  <si>
    <t>Govt of Gujarat</t>
  </si>
  <si>
    <t>0124</t>
  </si>
  <si>
    <t xml:space="preserve">Gujarat Social Infrastructure Development Society 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</si>
  <si>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</si>
  <si>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</si>
  <si>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</si>
  <si>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</si>
  <si>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</si>
  <si>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</si>
  <si>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</si>
  <si>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</si>
  <si>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</si>
  <si>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</si>
  <si>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</si>
  <si>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</si>
  <si>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</si>
  <si>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</si>
  <si>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</si>
  <si>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</si>
  <si>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</si>
  <si>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</si>
  <si>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</si>
  <si>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</si>
  <si>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0130</t>
  </si>
  <si>
    <t>Directorate of Planning, Statistics &amp; Evaluation-Govt of Goa</t>
  </si>
  <si>
    <t>0838</t>
  </si>
  <si>
    <t>Directorate of Women &amp; Child Department, Govt Of Goa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</si>
  <si>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</si>
  <si>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</si>
  <si>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</si>
  <si>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</si>
  <si>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</si>
  <si>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</si>
  <si>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</si>
  <si>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</si>
  <si>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</si>
  <si>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</si>
  <si>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</si>
  <si>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</si>
  <si>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2820</t>
  </si>
  <si>
    <t>Director ,CS&amp;CA</t>
  </si>
  <si>
    <t>138</t>
  </si>
  <si>
    <t>Govt of UT of Chandigarh</t>
  </si>
  <si>
    <t>0138</t>
  </si>
  <si>
    <t>Department of IT, Chandigarh</t>
  </si>
  <si>
    <t>143</t>
  </si>
  <si>
    <t xml:space="preserve">Odisha Computer Application Center </t>
  </si>
  <si>
    <t>0143</t>
  </si>
  <si>
    <t>Odisha Computer Appliation Centre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</si>
  <si>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</si>
  <si>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</si>
  <si>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</si>
  <si>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</si>
  <si>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</si>
  <si>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</si>
  <si>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</si>
  <si>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</si>
  <si>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</si>
  <si>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</si>
  <si>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</si>
  <si>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</si>
  <si>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</si>
  <si>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</si>
  <si>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</si>
  <si>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</si>
  <si>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</si>
  <si>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</si>
  <si>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</si>
  <si>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</si>
  <si>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</si>
  <si>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</si>
  <si>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</si>
  <si>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</si>
  <si>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</si>
  <si>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</si>
  <si>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</si>
  <si>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</si>
  <si>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</si>
  <si>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CO, SARLI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</si>
  <si>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</si>
  <si>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</si>
  <si>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</si>
  <si>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</si>
  <si>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</si>
  <si>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</si>
  <si>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</si>
  <si>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</si>
  <si>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</si>
  <si>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</si>
  <si>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</si>
  <si>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</si>
  <si>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155</t>
  </si>
  <si>
    <t>DC Siang</t>
  </si>
  <si>
    <t>2492</t>
  </si>
  <si>
    <t>CO PANGIN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</si>
  <si>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</si>
  <si>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</si>
  <si>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</si>
  <si>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</si>
  <si>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</si>
  <si>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</si>
  <si>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</si>
  <si>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</si>
  <si>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</si>
  <si>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</si>
  <si>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</si>
  <si>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Deptt. Of Economics &amp; Statistics, Anini</t>
  </si>
  <si>
    <t>159</t>
  </si>
  <si>
    <t>DC Lower Dibang</t>
  </si>
  <si>
    <t>2272</t>
  </si>
  <si>
    <t>Circle Officer, Roing1</t>
  </si>
  <si>
    <t>160</t>
  </si>
  <si>
    <t>DC LOHIT</t>
  </si>
  <si>
    <t>2352</t>
  </si>
  <si>
    <t>DDSE Lohit</t>
  </si>
  <si>
    <t>2354</t>
  </si>
  <si>
    <t>CDPO Tezu ICDS</t>
  </si>
  <si>
    <t>2356</t>
  </si>
  <si>
    <t>DFCSO, Tezu</t>
  </si>
  <si>
    <t>161</t>
  </si>
  <si>
    <t>Deputy Commissioner, Anjaw</t>
  </si>
  <si>
    <t>2347</t>
  </si>
  <si>
    <t>DFCSO Anjaw</t>
  </si>
  <si>
    <t>162</t>
  </si>
  <si>
    <t>DC NAMSAI</t>
  </si>
  <si>
    <t>2335</t>
  </si>
  <si>
    <t>EAC LEKANG</t>
  </si>
  <si>
    <t>2339</t>
  </si>
  <si>
    <t>DSO STAT NAMSAI</t>
  </si>
  <si>
    <t>163</t>
  </si>
  <si>
    <t>DEPUTY COMMISSIONER CHANGLANG</t>
  </si>
  <si>
    <t>2417</t>
  </si>
  <si>
    <t>2430</t>
  </si>
  <si>
    <t>ADDITIONAL DEPUTY COMMISSIONER  BORDUMSA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</si>
  <si>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</si>
  <si>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</si>
  <si>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</si>
  <si>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</si>
  <si>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</si>
  <si>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</si>
  <si>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</si>
  <si>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Deputy Commissioner, Longding</t>
  </si>
  <si>
    <t>166</t>
  </si>
  <si>
    <t>DC South East</t>
  </si>
  <si>
    <t>0166</t>
  </si>
  <si>
    <t>D C South East</t>
  </si>
  <si>
    <t>167</t>
  </si>
  <si>
    <t>DY. COMMISSIONER SHAHDARA</t>
  </si>
  <si>
    <t>0167</t>
  </si>
  <si>
    <t>DC SHAHDARA</t>
  </si>
  <si>
    <t>169</t>
  </si>
  <si>
    <t>Rural Development Department Bihar-1</t>
  </si>
  <si>
    <t>0169</t>
  </si>
  <si>
    <t>Rural Development Department, Bihar</t>
  </si>
  <si>
    <t>206</t>
  </si>
  <si>
    <t>CSC e-Governance Services India Limited</t>
  </si>
  <si>
    <t>2189</t>
  </si>
  <si>
    <t>CSC SPV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</si>
  <si>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</si>
  <si>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</si>
  <si>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</si>
  <si>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</si>
  <si>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</si>
  <si>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</si>
  <si>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</si>
  <si>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</si>
  <si>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2214</t>
  </si>
  <si>
    <t>DC Kohima</t>
  </si>
  <si>
    <t>2219</t>
  </si>
  <si>
    <t>DC Mokokchung</t>
  </si>
  <si>
    <t>2222</t>
  </si>
  <si>
    <t>ADC Meluri</t>
  </si>
  <si>
    <t>2223</t>
  </si>
  <si>
    <t>ADC Pfutsero</t>
  </si>
  <si>
    <t>2224</t>
  </si>
  <si>
    <t>DC Tuensang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</si>
  <si>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</si>
  <si>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</si>
  <si>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</si>
  <si>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</si>
  <si>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</si>
  <si>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</si>
  <si>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</si>
  <si>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</si>
  <si>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</si>
  <si>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</si>
  <si>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2240</t>
  </si>
  <si>
    <t>DC Wokha</t>
  </si>
  <si>
    <t>2244</t>
  </si>
  <si>
    <t>DC Dimapur</t>
  </si>
  <si>
    <t>2249</t>
  </si>
  <si>
    <t>DC  Phek</t>
  </si>
  <si>
    <t>2258</t>
  </si>
  <si>
    <t>DC Mon</t>
  </si>
  <si>
    <t>2266</t>
  </si>
  <si>
    <t>DC Peren</t>
  </si>
  <si>
    <t>2267</t>
  </si>
  <si>
    <t>SDO C Jalukie</t>
  </si>
  <si>
    <t>2268</t>
  </si>
  <si>
    <t>ADC Bhandari</t>
  </si>
  <si>
    <t>213</t>
  </si>
  <si>
    <t>Special Secretary Home</t>
  </si>
  <si>
    <t>0213</t>
  </si>
  <si>
    <t>Special Secretary Home,Govt. of Manipur</t>
  </si>
  <si>
    <t>2009</t>
  </si>
  <si>
    <t>Manipur Electronics Dev Corp</t>
  </si>
  <si>
    <t>214</t>
  </si>
  <si>
    <t>Govt. of Mizoram</t>
  </si>
  <si>
    <t>2206</t>
  </si>
  <si>
    <t>Deputy Commissioner, Aizawl</t>
  </si>
  <si>
    <t>2207</t>
  </si>
  <si>
    <t>DC Lunglei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</si>
  <si>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</si>
  <si>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</si>
  <si>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</si>
  <si>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</si>
  <si>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</si>
  <si>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</si>
  <si>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</si>
  <si>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</si>
  <si>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</si>
  <si>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</si>
  <si>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217</t>
  </si>
  <si>
    <t>DIT Lakshadweep</t>
  </si>
  <si>
    <t>0217</t>
  </si>
  <si>
    <t>218</t>
  </si>
  <si>
    <t>General Administration Department</t>
  </si>
  <si>
    <t>0218</t>
  </si>
  <si>
    <t>General Adminstration Department B</t>
  </si>
  <si>
    <t>604</t>
  </si>
  <si>
    <t>Corporation Bank</t>
  </si>
  <si>
    <t>0604</t>
  </si>
  <si>
    <t>CORPORATION BANK</t>
  </si>
  <si>
    <t>610</t>
  </si>
  <si>
    <t>Union Bank</t>
  </si>
  <si>
    <t>1171</t>
  </si>
  <si>
    <t>Smart Chip Limited</t>
  </si>
  <si>
    <t>619</t>
  </si>
  <si>
    <t>Vijaya Bank</t>
  </si>
  <si>
    <t>0619</t>
  </si>
  <si>
    <t>620</t>
  </si>
  <si>
    <t>UCO BANK</t>
  </si>
  <si>
    <t>0620</t>
  </si>
  <si>
    <t>2770</t>
  </si>
  <si>
    <t>Paschim Banga Gramin Bank</t>
  </si>
  <si>
    <t>623</t>
  </si>
  <si>
    <t>Andhra Bank</t>
  </si>
  <si>
    <t>0623</t>
  </si>
  <si>
    <t>2739</t>
  </si>
  <si>
    <t xml:space="preserve">Chaitanya Godavari Grameen Bank </t>
  </si>
  <si>
    <t>628</t>
  </si>
  <si>
    <t>KotakMahindra Bank</t>
  </si>
  <si>
    <t>0628</t>
  </si>
  <si>
    <t>Kotak Mahindra Bank</t>
  </si>
  <si>
    <t>629</t>
  </si>
  <si>
    <t>Lakshmi Vilas Bank</t>
  </si>
  <si>
    <t>0629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</si>
  <si>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</si>
  <si>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</si>
  <si>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</si>
  <si>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</si>
  <si>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</si>
  <si>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</si>
  <si>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</si>
  <si>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</si>
  <si>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</si>
  <si>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</si>
  <si>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</si>
  <si>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</si>
  <si>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</si>
  <si>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</si>
  <si>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</si>
  <si>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634</t>
  </si>
  <si>
    <t>Federal Bank</t>
  </si>
  <si>
    <t>0634</t>
  </si>
  <si>
    <t>635</t>
  </si>
  <si>
    <t>HDFC Bank Limited</t>
  </si>
  <si>
    <t>0635</t>
  </si>
  <si>
    <t>636</t>
  </si>
  <si>
    <t>ICICI Bank Limited</t>
  </si>
  <si>
    <t>0636</t>
  </si>
  <si>
    <t>ICICI Bank Ltd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</si>
  <si>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</si>
  <si>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</si>
  <si>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</si>
  <si>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</si>
  <si>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</si>
  <si>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</si>
  <si>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</si>
  <si>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</si>
  <si>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</si>
  <si>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</si>
  <si>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</si>
  <si>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</si>
  <si>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</si>
  <si>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</si>
  <si>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641</t>
  </si>
  <si>
    <t>The Nainital Bank Ltd</t>
  </si>
  <si>
    <t>0641</t>
  </si>
  <si>
    <t>The Nainital Bank Limited</t>
  </si>
  <si>
    <t>642</t>
  </si>
  <si>
    <t>RBL Bank Limited</t>
  </si>
  <si>
    <t>0642</t>
  </si>
  <si>
    <t>643</t>
  </si>
  <si>
    <t>South Indian Bank</t>
  </si>
  <si>
    <t>0643</t>
  </si>
  <si>
    <t>644</t>
  </si>
  <si>
    <t>Tamil Nadu Mercantile Bank</t>
  </si>
  <si>
    <t>0644</t>
  </si>
  <si>
    <t>645</t>
  </si>
  <si>
    <t>Dhanlaxmi Bank</t>
  </si>
  <si>
    <t>0645</t>
  </si>
  <si>
    <t>646</t>
  </si>
  <si>
    <t>YES Bank Limited</t>
  </si>
  <si>
    <t>0646</t>
  </si>
  <si>
    <t>647</t>
  </si>
  <si>
    <t>Axis Bank Ltd</t>
  </si>
  <si>
    <t>0647</t>
  </si>
  <si>
    <t>648</t>
  </si>
  <si>
    <t>Bank of Baroda_New_648</t>
  </si>
  <si>
    <t>0648</t>
  </si>
  <si>
    <t>Bank of Baroda</t>
  </si>
  <si>
    <t>2765</t>
  </si>
  <si>
    <t>BARODA GUJARAT GRAMIN BANK</t>
  </si>
  <si>
    <t>649</t>
  </si>
  <si>
    <t>Bank of India_New_649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</si>
  <si>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</si>
  <si>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</si>
  <si>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</si>
  <si>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</si>
  <si>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</si>
  <si>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</si>
  <si>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</si>
  <si>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</si>
  <si>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</si>
  <si>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</si>
  <si>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650</t>
  </si>
  <si>
    <t>Central Bank of India_New_650</t>
  </si>
  <si>
    <t>0650</t>
  </si>
  <si>
    <t>CENTRAL BANK OF INDIA</t>
  </si>
  <si>
    <t>2767</t>
  </si>
  <si>
    <t>Uttarbanga Kshetriya Gramin Bank</t>
  </si>
  <si>
    <t>2769</t>
  </si>
  <si>
    <t>Uttar Bihar Gramin Bank</t>
  </si>
  <si>
    <t>651</t>
  </si>
  <si>
    <t>Indian Bank_New_651</t>
  </si>
  <si>
    <t>0651</t>
  </si>
  <si>
    <t>Indian Bank</t>
  </si>
  <si>
    <t>652</t>
  </si>
  <si>
    <t>ORIENTAL BANK OF COMMERCE_NEW_652</t>
  </si>
  <si>
    <t>0652</t>
  </si>
  <si>
    <t>Oriental Bank of Commerce</t>
  </si>
  <si>
    <t>653</t>
  </si>
  <si>
    <t>Punjab National Bank_NEW_653</t>
  </si>
  <si>
    <t>0653</t>
  </si>
  <si>
    <t>Punjab National Bank</t>
  </si>
  <si>
    <t>654</t>
  </si>
  <si>
    <t>STATE BANK OF INDIA_New_654</t>
  </si>
  <si>
    <t>0654</t>
  </si>
  <si>
    <t>State Bank of India</t>
  </si>
  <si>
    <t>2740</t>
  </si>
  <si>
    <t>Andhra Pradesh Grameena Vikas Bank</t>
  </si>
  <si>
    <t>2742</t>
  </si>
  <si>
    <t>CHHATTISGARH RAJYA  GRAMIN BANK</t>
  </si>
  <si>
    <t>2746</t>
  </si>
  <si>
    <t>MADHYANCHAL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</si>
  <si>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</si>
  <si>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</si>
  <si>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</si>
  <si>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</si>
  <si>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</si>
  <si>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</si>
  <si>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</si>
  <si>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</si>
  <si>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</si>
  <si>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</si>
  <si>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</si>
  <si>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</si>
  <si>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2823</t>
  </si>
  <si>
    <t>LHO AHMEDABAD</t>
  </si>
  <si>
    <t>2824</t>
  </si>
  <si>
    <t>LHO AMRAVATI</t>
  </si>
  <si>
    <t>2825</t>
  </si>
  <si>
    <t>LHO BANGALORE</t>
  </si>
  <si>
    <t>2826</t>
  </si>
  <si>
    <t>LHO BHOPAL</t>
  </si>
  <si>
    <t>2827</t>
  </si>
  <si>
    <t>LHO BHUBANESWAR</t>
  </si>
  <si>
    <t>2828</t>
  </si>
  <si>
    <t>LHO CHANDIGARH</t>
  </si>
  <si>
    <t>2829</t>
  </si>
  <si>
    <t>LHO CHENNAI</t>
  </si>
  <si>
    <t>2830</t>
  </si>
  <si>
    <t>LHO DELHI</t>
  </si>
  <si>
    <t>2831</t>
  </si>
  <si>
    <t>LHO GUWAHATI</t>
  </si>
  <si>
    <t>2832</t>
  </si>
  <si>
    <t>LHO HYDERABAD</t>
  </si>
  <si>
    <t>2833</t>
  </si>
  <si>
    <t>LHO JAIPUR</t>
  </si>
  <si>
    <t>2834</t>
  </si>
  <si>
    <t>LHO KOLKATA</t>
  </si>
  <si>
    <t>2835</t>
  </si>
  <si>
    <t>LHO LUCKNOW</t>
  </si>
  <si>
    <t>2836</t>
  </si>
  <si>
    <t>LHO MUMBAI</t>
  </si>
  <si>
    <t>2837</t>
  </si>
  <si>
    <t>LHO PATNA</t>
  </si>
  <si>
    <t>2838</t>
  </si>
  <si>
    <t>LHO THIRUVANANTHAPURAM</t>
  </si>
  <si>
    <t>655</t>
  </si>
  <si>
    <t>United Bank Of India_New_655</t>
  </si>
  <si>
    <t>0655</t>
  </si>
  <si>
    <t>United Bank Of India</t>
  </si>
  <si>
    <t>2734</t>
  </si>
  <si>
    <t>Bangiya Gramin Vikash Bank</t>
  </si>
  <si>
    <t>656</t>
  </si>
  <si>
    <t>Union Bank Of India_New_656</t>
  </si>
  <si>
    <t>0656</t>
  </si>
  <si>
    <t>Union Bank Of INDIA</t>
  </si>
  <si>
    <t>2897</t>
  </si>
  <si>
    <t>KASHI GOMTI SAMYUT GRAMIN BANK</t>
  </si>
  <si>
    <t>657</t>
  </si>
  <si>
    <t>Canara Bank_New_657</t>
  </si>
  <si>
    <t>0657</t>
  </si>
  <si>
    <t>CANARA BANK</t>
  </si>
  <si>
    <t>2738</t>
  </si>
  <si>
    <t>PRAGATHI KRISHNA GRAMINA BANK</t>
  </si>
  <si>
    <t>658</t>
  </si>
  <si>
    <t>Syndicate Bank_New_658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</si>
  <si>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</si>
  <si>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</si>
  <si>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</si>
  <si>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</si>
  <si>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</si>
  <si>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</si>
  <si>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</si>
  <si>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</si>
  <si>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659</t>
  </si>
  <si>
    <t>INDIAN OVERSEAS BANK_NEW_659</t>
  </si>
  <si>
    <t>0659</t>
  </si>
  <si>
    <t>Indian Overseas Bank</t>
  </si>
  <si>
    <t>2771</t>
  </si>
  <si>
    <t>Odisha Gramya Bank</t>
  </si>
  <si>
    <t>660</t>
  </si>
  <si>
    <t>Punjab &amp; Sind Bank_New_660</t>
  </si>
  <si>
    <t>0660</t>
  </si>
  <si>
    <t>Punjab &amp; Sindh Bank</t>
  </si>
  <si>
    <t>661</t>
  </si>
  <si>
    <t>ALLAHABAD BANK_NEW_661</t>
  </si>
  <si>
    <t>0661</t>
  </si>
  <si>
    <t>ALLAHABAD BANK</t>
  </si>
  <si>
    <t>662</t>
  </si>
  <si>
    <t>BANK OF MAHARASHTRA_NEW_662</t>
  </si>
  <si>
    <t>0662</t>
  </si>
  <si>
    <t>Bank of Maharashtra</t>
  </si>
  <si>
    <t>2766</t>
  </si>
  <si>
    <t>Maharashtra Gramin Bank</t>
  </si>
  <si>
    <t>664</t>
  </si>
  <si>
    <t>Dena Bank_New_664</t>
  </si>
  <si>
    <t>0664</t>
  </si>
  <si>
    <t>DENA BANK</t>
  </si>
  <si>
    <t>667</t>
  </si>
  <si>
    <t>IDBI Bank Ltd_New_667</t>
  </si>
  <si>
    <t>0667</t>
  </si>
  <si>
    <t>IDBI Bank Ltd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</si>
  <si>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</si>
  <si>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</si>
  <si>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</si>
  <si>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</si>
  <si>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</si>
  <si>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</si>
  <si>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0671</t>
  </si>
  <si>
    <t>696</t>
  </si>
  <si>
    <t>Ujjivan Small Finance Bank</t>
  </si>
  <si>
    <t>0696</t>
  </si>
  <si>
    <t>702</t>
  </si>
  <si>
    <t xml:space="preserve">Bharat Sanchar Nigam Limited </t>
  </si>
  <si>
    <t>2842</t>
  </si>
  <si>
    <t>BSNL KARNATAKA CIRCLE</t>
  </si>
  <si>
    <t>2844</t>
  </si>
  <si>
    <t>Chennai Telephones</t>
  </si>
  <si>
    <t>2856</t>
  </si>
  <si>
    <t xml:space="preserve">BSNL Maharashtra </t>
  </si>
  <si>
    <t>2857</t>
  </si>
  <si>
    <t>BSNL Chhattisgarh</t>
  </si>
  <si>
    <t>2865</t>
  </si>
  <si>
    <t>BSNL Uttar Pradesh west Circle</t>
  </si>
  <si>
    <t>2866</t>
  </si>
  <si>
    <t>Uttarakhand Telecom Circle</t>
  </si>
  <si>
    <t>804</t>
  </si>
  <si>
    <t>Indiapost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</si>
  <si>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</si>
  <si>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</si>
  <si>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</si>
  <si>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</si>
  <si>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</si>
  <si>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</si>
  <si>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</si>
  <si>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</si>
  <si>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</si>
  <si>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</si>
  <si>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</si>
  <si>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</si>
  <si>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</si>
  <si>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</si>
  <si>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</si>
  <si>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</si>
  <si>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</si>
  <si>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</si>
  <si>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</si>
  <si>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</si>
  <si>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2718</t>
  </si>
  <si>
    <t>Department of Post J&amp;K Circle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</si>
  <si>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</si>
  <si>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</si>
  <si>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</si>
  <si>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</si>
  <si>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</si>
  <si>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</si>
  <si>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</si>
  <si>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</si>
  <si>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</si>
  <si>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</si>
  <si>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</si>
  <si>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</si>
  <si>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</si>
  <si>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</si>
  <si>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</si>
  <si>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</si>
  <si>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</si>
  <si>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</si>
  <si>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</si>
  <si>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</si>
  <si>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</si>
  <si>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</si>
  <si>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</si>
  <si>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</si>
  <si>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805</t>
  </si>
  <si>
    <t>Delhi-NW DC</t>
  </si>
  <si>
    <t>0805</t>
  </si>
  <si>
    <t>DC NORTH WEST</t>
  </si>
  <si>
    <t>806</t>
  </si>
  <si>
    <t>Delhi SW DC</t>
  </si>
  <si>
    <t>0806</t>
  </si>
  <si>
    <t>DCSW</t>
  </si>
  <si>
    <t>807</t>
  </si>
  <si>
    <t>Delhi - North DC</t>
  </si>
  <si>
    <t>0807</t>
  </si>
  <si>
    <t xml:space="preserve">DC NORTH DELHI </t>
  </si>
  <si>
    <t>808</t>
  </si>
  <si>
    <t>Delhi - Central DC</t>
  </si>
  <si>
    <t>0808</t>
  </si>
  <si>
    <t>Delhi Central DC</t>
  </si>
  <si>
    <t>810</t>
  </si>
  <si>
    <t>Delhi - ND DC</t>
  </si>
  <si>
    <t>0810</t>
  </si>
  <si>
    <t>DC NEW DELHI</t>
  </si>
  <si>
    <t>812</t>
  </si>
  <si>
    <t>Delhi - NE DC</t>
  </si>
  <si>
    <t>0812</t>
  </si>
  <si>
    <t>DC NORTH-EAST</t>
  </si>
  <si>
    <t>813</t>
  </si>
  <si>
    <t>Delhi - East DC</t>
  </si>
  <si>
    <t>0813</t>
  </si>
  <si>
    <t>East Delhi DC</t>
  </si>
  <si>
    <t>814</t>
  </si>
  <si>
    <t>NSDL e-Governance Infrastructure Limited</t>
  </si>
  <si>
    <t>2017</t>
  </si>
  <si>
    <t>Karvy Data Management Services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</si>
  <si>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</si>
  <si>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</si>
  <si>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</si>
  <si>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</si>
  <si>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</si>
  <si>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</si>
  <si>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</si>
  <si>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</si>
  <si>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</si>
  <si>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</si>
  <si>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</si>
  <si>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</si>
  <si>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</si>
  <si>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</si>
  <si>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</si>
  <si>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</si>
  <si>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821</t>
  </si>
  <si>
    <t>Atalji Janasnehi Directorate, Government of Karnataka</t>
  </si>
  <si>
    <t>0821</t>
  </si>
  <si>
    <t>Atalji Janasnehi Directorate, GOK</t>
  </si>
  <si>
    <t>826</t>
  </si>
  <si>
    <t>Directorate of Social welfare, A&amp;N Islands</t>
  </si>
  <si>
    <t>0826</t>
  </si>
  <si>
    <t xml:space="preserve"> Directorate of Social welfare, A&amp;N Islands</t>
  </si>
  <si>
    <t>830</t>
  </si>
  <si>
    <t>Social Welfare Deptt.,Govt of Bihar</t>
  </si>
  <si>
    <t>0830</t>
  </si>
  <si>
    <t>833</t>
  </si>
  <si>
    <t>Director School Education UT Chandigarh</t>
  </si>
  <si>
    <t>2363</t>
  </si>
  <si>
    <t>Sarva Siksha Abhiyan Society</t>
  </si>
  <si>
    <t>840</t>
  </si>
  <si>
    <t>Women &amp; Child Development, Govt. of Gujarat</t>
  </si>
  <si>
    <t>0840</t>
  </si>
  <si>
    <t>Director ICDS, Women &amp; Child Development, Govt. of Gujarat</t>
  </si>
  <si>
    <t>843</t>
  </si>
  <si>
    <t>Directorate of Secondary Education, Haryana</t>
  </si>
  <si>
    <t>0843</t>
  </si>
  <si>
    <t>844</t>
  </si>
  <si>
    <t>Directorate of Woman and Child Development, Government of Himachal Pradesh</t>
  </si>
  <si>
    <t>0844</t>
  </si>
  <si>
    <t>Director, Woman and Child Development, Govt. of Himachal Pradesh</t>
  </si>
  <si>
    <t>852</t>
  </si>
  <si>
    <t>WCD Govt. of MP</t>
  </si>
  <si>
    <t>0852</t>
  </si>
  <si>
    <t>854</t>
  </si>
  <si>
    <t>Women &amp; Child  Devlopment, Maharashtra</t>
  </si>
  <si>
    <t>0854</t>
  </si>
  <si>
    <t>856</t>
  </si>
  <si>
    <t>wcddelhi</t>
  </si>
  <si>
    <t>0856</t>
  </si>
  <si>
    <t>Department of WCD GNCT of Delhi</t>
  </si>
  <si>
    <t>867</t>
  </si>
  <si>
    <t>Deptt. Of School Education, Serva Shiksha Abhiyan,Govt. Of Telangana</t>
  </si>
  <si>
    <t>0867</t>
  </si>
  <si>
    <t>Enrolment Agency Sarva Shiksha Abhiyan</t>
  </si>
  <si>
    <t>871</t>
  </si>
  <si>
    <t>School Education &amp; Sports, UP</t>
  </si>
  <si>
    <t>0871</t>
  </si>
  <si>
    <t>873</t>
  </si>
  <si>
    <t>School Education Department Uttarakhand</t>
  </si>
  <si>
    <t>0873</t>
  </si>
  <si>
    <t>School education department Uttarakhand</t>
  </si>
  <si>
    <t>952</t>
  </si>
  <si>
    <t>Director General Health Services,Health Deptt, Haryana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</si>
  <si>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</si>
  <si>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</si>
  <si>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</si>
  <si>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</si>
  <si>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</si>
  <si>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</si>
  <si>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</si>
  <si>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</si>
  <si>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</si>
  <si>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</si>
  <si>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</si>
  <si>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</si>
  <si>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</si>
  <si>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</si>
  <si>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</si>
  <si>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</si>
  <si>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</si>
  <si>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</si>
  <si>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</si>
  <si>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</si>
  <si>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</si>
  <si>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</si>
  <si>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</si>
  <si>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</si>
  <si>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</si>
  <si>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</si>
  <si>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</si>
  <si>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</si>
  <si>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</si>
  <si>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</si>
  <si>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</si>
  <si>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</si>
  <si>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</si>
  <si>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</si>
  <si>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</si>
  <si>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</si>
  <si>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</si>
  <si>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</si>
  <si>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955</t>
  </si>
  <si>
    <t>Director Health and Family Welfare, UT</t>
  </si>
  <si>
    <t>0955</t>
  </si>
  <si>
    <t>State Health Society</t>
  </si>
  <si>
    <t>956</t>
  </si>
  <si>
    <t>Directorate of Health Services, A&amp;N Islands</t>
  </si>
  <si>
    <t>0956</t>
  </si>
  <si>
    <t xml:space="preserve"> DHS, A&amp;N Islands</t>
  </si>
  <si>
    <t>957</t>
  </si>
  <si>
    <t>Directorate of Public Health and Family Welfare, Govt of Andhra Pradesh</t>
  </si>
  <si>
    <t>0957</t>
  </si>
  <si>
    <t>964</t>
  </si>
  <si>
    <t xml:space="preserve"> Chief Registrar Births &amp; Deaths -cum-Director Health Services 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</si>
  <si>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</si>
  <si>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</si>
  <si>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</si>
  <si>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</si>
  <si>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</si>
  <si>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</si>
  <si>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</si>
  <si>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</si>
  <si>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2199</t>
  </si>
  <si>
    <t>District Registrar Births &amp; Deaths cum Chief Medical Officer Kullu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</si>
  <si>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</si>
  <si>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</si>
  <si>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</si>
  <si>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</si>
  <si>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</si>
  <si>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</si>
  <si>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</si>
  <si>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</si>
  <si>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</si>
  <si>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</si>
  <si>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975</t>
  </si>
  <si>
    <t>Department of Health &amp; Family Welfare, Govt of Telangana</t>
  </si>
  <si>
    <t>0975</t>
  </si>
  <si>
    <t>977</t>
  </si>
  <si>
    <t>Health Department, Govt of Uttar Pradesh</t>
  </si>
  <si>
    <t>0977</t>
  </si>
  <si>
    <t>984</t>
  </si>
  <si>
    <t>State Project Director SSA J&amp;K</t>
  </si>
  <si>
    <t>0984</t>
  </si>
  <si>
    <t>State Project Director SSA  Department of Education JK</t>
  </si>
  <si>
    <t>985</t>
  </si>
  <si>
    <t>State Mission Director ICDS Social Welfare Department JK</t>
  </si>
  <si>
    <t>0985</t>
  </si>
  <si>
    <t>State Mission Director ICDS Social Welfare Department, J&amp;K</t>
  </si>
  <si>
    <t>986</t>
  </si>
  <si>
    <t>Electronics &amp; Information Technology E&amp;IT Department Government of Chhattisgarh GoCG</t>
  </si>
  <si>
    <t>2084</t>
  </si>
  <si>
    <t>CHIPS</t>
  </si>
  <si>
    <t>989</t>
  </si>
  <si>
    <t>Integrated Child Development Services , Government of Tamil Nadu</t>
  </si>
  <si>
    <t>0989</t>
  </si>
  <si>
    <t>Grand Total</t>
  </si>
  <si>
    <t>Aadhaar_Generated</t>
  </si>
  <si>
    <t>219</t>
  </si>
  <si>
    <t>Social Welfare Department, Govt of Mizoram</t>
  </si>
  <si>
    <t>846</t>
  </si>
  <si>
    <t>Women and Child Development Govt. of Jharkhand</t>
  </si>
  <si>
    <t>868</t>
  </si>
  <si>
    <t>Directorate of Social Welfare &amp; Social Education, Govt. of Tripura</t>
  </si>
  <si>
    <t>2706</t>
  </si>
  <si>
    <t>CSC e Gov</t>
  </si>
  <si>
    <t>2256</t>
  </si>
  <si>
    <t>ADC Tamlu</t>
  </si>
  <si>
    <t>2512</t>
  </si>
  <si>
    <t>Aizawl Urban CDPO</t>
  </si>
  <si>
    <t>2806</t>
  </si>
  <si>
    <t>Bihar Gramin Bank</t>
  </si>
  <si>
    <t>2741</t>
  </si>
  <si>
    <t>ARUNACHAL PRADESH RURAL BANK</t>
  </si>
  <si>
    <t>2757</t>
  </si>
  <si>
    <t>VANANCHAL GRAMIN BANK</t>
  </si>
  <si>
    <t>1508</t>
  </si>
  <si>
    <t>AISECT Limited</t>
  </si>
  <si>
    <t>0846</t>
  </si>
  <si>
    <t>Women and Child Development</t>
  </si>
  <si>
    <t>0868</t>
  </si>
  <si>
    <t>2146</t>
  </si>
  <si>
    <t>District Family &amp; Welfare Society, Ambala</t>
  </si>
  <si>
    <t>2200</t>
  </si>
  <si>
    <t xml:space="preserve">District Registrar Births &amp; De rths cum Chief Medical Officer, Lahaul spiti </t>
  </si>
  <si>
    <t>Month</t>
  </si>
  <si>
    <t>Year</t>
  </si>
  <si>
    <t>reg_code</t>
  </si>
  <si>
    <t>reg_name</t>
  </si>
  <si>
    <t>Ea_code</t>
  </si>
  <si>
    <t>ea_name</t>
  </si>
  <si>
    <t>Count</t>
  </si>
  <si>
    <t>June</t>
  </si>
  <si>
    <t>2019</t>
  </si>
  <si>
    <t>2839</t>
  </si>
  <si>
    <t>BSNL AP Circle</t>
  </si>
  <si>
    <t>2843</t>
  </si>
  <si>
    <t>BSNL TamilNadu Circle</t>
  </si>
  <si>
    <t>Sl. No.</t>
  </si>
  <si>
    <t>Inhouse model</t>
  </si>
  <si>
    <t>Yes</t>
  </si>
  <si>
    <t>BSNL Maharashtra Circle</t>
  </si>
  <si>
    <t>No</t>
  </si>
  <si>
    <t>Gross Amount</t>
  </si>
  <si>
    <t>No. of Aadhaar generated count for Phase III</t>
  </si>
  <si>
    <t>No. of Aadhaar generated for CEL enrolled Packets Phase III</t>
  </si>
  <si>
    <t>No. of Aadhaar generated count for Phase IV</t>
  </si>
  <si>
    <t>No. of Aadhaar generated for CEL enrolled Packets Phase IV</t>
  </si>
  <si>
    <t>No. of Updated Biometrric Count &lt; 5 Years</t>
  </si>
  <si>
    <t>No. of Updated Biometrric Count &lt; 15 Years</t>
  </si>
  <si>
    <t>Inhouse Model</t>
  </si>
  <si>
    <t>Balance amount to be withheld for DMS pendency  (B/F)</t>
  </si>
  <si>
    <t>Amount to be withheld in current  release [actual amount for withholding or 10% of payment due(Col.10), whichever is less)</t>
  </si>
  <si>
    <t>Balance amount to be withheld for DMS pendency from future releases  [Carried forward]</t>
  </si>
  <si>
    <t>Actual Gross to be booked (Col.10-Col.12)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</si>
  <si>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</si>
  <si>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</si>
  <si>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>Total recovery  (Col.15+Col.17)</t>
  </si>
  <si>
    <t xml:space="preserve">Recovery in current release
</t>
  </si>
  <si>
    <t>Balance recovery (Col.18-Col.19)
[Carried forward]</t>
  </si>
  <si>
    <t>Net payment (Col.14-Col.19)</t>
  </si>
  <si>
    <t xml:space="preserve">Chief Registrar Births &amp; Deaths -cum-Director Health Services </t>
  </si>
  <si>
    <t>Eastern Railway</t>
  </si>
  <si>
    <t>National Cooperative Consumers Federation Of India Limited</t>
  </si>
  <si>
    <t>South East Central Railway</t>
  </si>
  <si>
    <t>UTI Infrastructure Technology &amp; Services Limited</t>
  </si>
  <si>
    <t xml:space="preserve">  </t>
  </si>
  <si>
    <t>Adjustment on account of mismatch of EA during the period April-2017 &amp; May-2017</t>
  </si>
  <si>
    <t xml:space="preserve">No adjustment for the following Registrars could be made this month due to zero Aadhaar generation </t>
  </si>
  <si>
    <t>Reg-ID</t>
  </si>
  <si>
    <t>Phase -3</t>
  </si>
  <si>
    <t>Phase-2</t>
  </si>
  <si>
    <t>Phase-3</t>
  </si>
  <si>
    <t>CELC Ph-III</t>
  </si>
  <si>
    <t>Ph-II</t>
  </si>
  <si>
    <t>Ph-III</t>
  </si>
  <si>
    <t>CELC</t>
  </si>
  <si>
    <t>Amount</t>
  </si>
  <si>
    <t>Delhi- South DC</t>
  </si>
  <si>
    <t>Delhi Urban Shelter Improvemen</t>
  </si>
  <si>
    <t>Delhi- West DC</t>
  </si>
  <si>
    <t>Life Insurance Corporation</t>
  </si>
  <si>
    <t>Mission Convergence - GNCT Del</t>
  </si>
  <si>
    <t>Total</t>
  </si>
  <si>
    <t>Recovery outstanding as on May'19</t>
  </si>
  <si>
    <t xml:space="preserve">Cases Recommended by Regional Offices </t>
  </si>
  <si>
    <t xml:space="preserve">1. RO Bangalore letter no. R-11013/349/2017/ROB/Vol.IV/586 dated 03.07.2019 </t>
  </si>
  <si>
    <t>@50K</t>
  </si>
  <si>
    <t>AJSK</t>
  </si>
  <si>
    <t>Govt. Of Karnataka</t>
  </si>
  <si>
    <t>City Union Bank</t>
  </si>
  <si>
    <t>Karur Vysya Bank</t>
  </si>
  <si>
    <r>
      <t>2. RO Chandigarh vide their letter no. UIDAI/RO/Chd/Reconciliation(Pt)/2017 /2348 dated 04.07.2019 received through email dated 05.07.2019 reported '</t>
    </r>
    <r>
      <rPr>
        <b/>
        <sz val="11"/>
        <color theme="1"/>
        <rFont val="Trebuchet MS"/>
        <family val="2"/>
      </rPr>
      <t>Nil</t>
    </r>
    <r>
      <rPr>
        <sz val="11"/>
        <color theme="1"/>
        <rFont val="Trebuchet MS"/>
        <family val="2"/>
      </rPr>
      <t>' Cases in respect of Corruption Cases</t>
    </r>
  </si>
  <si>
    <t>3. RO Delhi letter no. A-22011/11/2011/part-2UIDAI (RO-Delhi) dated 15.07.2019</t>
  </si>
  <si>
    <t>DoIT, Rajasthan</t>
  </si>
  <si>
    <t>RISL</t>
  </si>
  <si>
    <t>Delhi ND DC</t>
  </si>
  <si>
    <t>MPSEDC</t>
  </si>
  <si>
    <t>4. RO Guwahati vide letter no UIDAI/RO-Ghy/Blacklist of EA/12/2017/857 dated 03.07.2019 has reported 'Nil' cases for the month of June, 2019</t>
  </si>
  <si>
    <r>
      <t>5. RO Hyderabad vide email dated 16.07.2019 has forwarded Minutes of Meeting of Standing Reconciliation Committee dated 15.07.2019, whereby, '</t>
    </r>
    <r>
      <rPr>
        <b/>
        <sz val="11"/>
        <color theme="1"/>
        <rFont val="Trebuchet MS"/>
        <family val="2"/>
      </rPr>
      <t>Nil</t>
    </r>
    <r>
      <rPr>
        <sz val="11"/>
        <color theme="1"/>
        <rFont val="Trebuchet MS"/>
        <family val="2"/>
      </rPr>
      <t>' cases are reported for the month of June, 2019 in respect of Corruption cases.</t>
    </r>
  </si>
  <si>
    <r>
      <t>6. RO Lucknow vide Minutes of Meeting of SRC dated .2019 received through email dated .07.2019 has reported '</t>
    </r>
    <r>
      <rPr>
        <b/>
        <sz val="11"/>
        <color theme="1"/>
        <rFont val="Trebuchet MS"/>
        <family val="2"/>
      </rPr>
      <t>Nil'</t>
    </r>
    <r>
      <rPr>
        <sz val="11"/>
        <color theme="1"/>
        <rFont val="Trebuchet MS"/>
        <family val="2"/>
      </rPr>
      <t xml:space="preserve"> cases for the month of June, 2019</t>
    </r>
  </si>
  <si>
    <t>7. RO Mumbai letter no. UIDAI/Mum-8/301/2019-Enrol-(Recon -2019)-4216 dated 18.07.2019</t>
  </si>
  <si>
    <t>@1Lac</t>
  </si>
  <si>
    <t>@10K</t>
  </si>
  <si>
    <t>Bank of Baroda_New</t>
  </si>
  <si>
    <t>Baroda Gujarat Gramin Bank</t>
  </si>
  <si>
    <t>Bank of Maharashtra_New</t>
  </si>
  <si>
    <t>Dena Bank</t>
  </si>
  <si>
    <t>Govt. Of Gujarat</t>
  </si>
  <si>
    <t>GSIDC</t>
  </si>
  <si>
    <t xml:space="preserve">Govt. Of Maharashtra </t>
  </si>
  <si>
    <t>Mahaonline Ltd.</t>
  </si>
  <si>
    <t>Union Bank of India</t>
  </si>
  <si>
    <r>
      <t>8. RO Ranchi vide letter no. UIDAI/RO/RNC/MRB/2019-20/1037 dated 03.07.2019 has reported '</t>
    </r>
    <r>
      <rPr>
        <b/>
        <sz val="11"/>
        <color theme="1"/>
        <rFont val="Trebuchet MS"/>
        <family val="2"/>
      </rPr>
      <t>Nil</t>
    </r>
    <r>
      <rPr>
        <sz val="11"/>
        <color theme="1"/>
        <rFont val="Trebuchet MS"/>
        <family val="2"/>
      </rPr>
      <t>' cases for the month of June, 2019.</t>
    </r>
  </si>
  <si>
    <t>Reg.-ID</t>
  </si>
  <si>
    <t xml:space="preserve">11-20 days </t>
  </si>
  <si>
    <t>More than 21 days</t>
  </si>
  <si>
    <t>Packets synched not uploaded beyond 30 days from the date of enrolment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</si>
  <si>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</si>
  <si>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</si>
  <si>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</si>
  <si>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</si>
  <si>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</si>
  <si>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</si>
  <si>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</si>
  <si>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>DOE-1</t>
  </si>
  <si>
    <t>DOE-2</t>
  </si>
  <si>
    <t>Operator/Supervisor Bio Missing Cases</t>
  </si>
  <si>
    <t>Overcharging the Resident/ Running Un-Authorized Centres</t>
  </si>
  <si>
    <t>Found Corrupt In OBD Survey</t>
  </si>
  <si>
    <t>Rate of Penalty-----------&gt;</t>
  </si>
  <si>
    <t>Education Department, Govt. of Gujarat</t>
  </si>
  <si>
    <t>Home &amp; Political, Govt. of Assam</t>
  </si>
  <si>
    <t xml:space="preserve">RURAL DEVELOPMENT AND PANCHAYAT RAJ Government of Karnataka </t>
  </si>
  <si>
    <t>Secretery IT,J&amp;K</t>
  </si>
  <si>
    <t>SL. No.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</si>
</sst>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&quot;₹&quot;\ #,##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sz val="11"/>
      <color rgb="FF000000"/>
      <name val="Calibri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name val="Trebuchet MS"/>
      <family val="2"/>
    </font>
    <font>
      <sz val="11"/>
      <color rgb="FF9C0006"/>
      <name val="Calibri"/>
      <family val="2"/>
      <scheme val="minor"/>
    </font>
    <font>
      <sz val="11"/>
      <color rgb="FF9C0006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6" borderId="0" applyNumberFormat="0" applyBorder="0" applyAlignment="0" applyProtection="0"/>
  </cellStyleXfs>
  <cellXfs count="79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165" fontId="3" fillId="2" borderId="1" xfId="1" applyNumberFormat="1" applyFont="1" applyFill="1" applyBorder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5" fontId="3" fillId="3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1" applyNumberFormat="1" applyFont="1"/>
    <xf numFmtId="49" fontId="3" fillId="2" borderId="1" xfId="0" applyNumberFormat="1" applyFont="1" applyFill="1" applyBorder="1"/>
    <xf numFmtId="0" fontId="0" fillId="0" borderId="1" xfId="0" applyNumberFormat="1" applyBorder="1"/>
    <xf numFmtId="49" fontId="0" fillId="0" borderId="0" xfId="0" applyNumberFormat="1"/>
    <xf numFmtId="165" fontId="3" fillId="2" borderId="1" xfId="1" applyNumberFormat="1" applyFont="1" applyFill="1" applyBorder="1" applyAlignment="1">
      <alignment horizontal="right"/>
    </xf>
    <xf numFmtId="49" fontId="3" fillId="4" borderId="1" xfId="0" applyNumberFormat="1" applyFont="1" applyFill="1" applyBorder="1"/>
    <xf numFmtId="0" fontId="3" fillId="4" borderId="1" xfId="0" applyNumberFormat="1" applyFont="1" applyFill="1" applyBorder="1"/>
    <xf numFmtId="0" fontId="3" fillId="4" borderId="1" xfId="0" applyFont="1" applyFill="1" applyBorder="1"/>
    <xf numFmtId="49" fontId="0" fillId="0" borderId="1" xfId="0" applyNumberFormat="1" applyBorder="1"/>
    <xf numFmtId="0" fontId="3" fillId="0" borderId="0" xfId="0" applyFont="1"/>
    <xf numFmtId="49" fontId="5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vertical="top"/>
    </xf>
    <xf numFmtId="0" fontId="5" fillId="0" borderId="1" xfId="0" applyFont="1" applyBorder="1" applyAlignment="1"/>
    <xf numFmtId="1" fontId="5" fillId="0" borderId="1" xfId="0" quotePrefix="1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9" fillId="5" borderId="4" xfId="1" applyNumberFormat="1" applyFont="1" applyFill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165" fontId="9" fillId="5" borderId="1" xfId="1" applyNumberFormat="1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166" fontId="11" fillId="6" borderId="1" xfId="16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/>
    <xf numFmtId="166" fontId="5" fillId="0" borderId="1" xfId="0" applyNumberFormat="1" applyFont="1" applyBorder="1"/>
    <xf numFmtId="0" fontId="5" fillId="0" borderId="5" xfId="0" applyFont="1" applyBorder="1" applyAlignment="1">
      <alignment horizontal="left"/>
    </xf>
    <xf numFmtId="0" fontId="7" fillId="0" borderId="5" xfId="0" applyNumberFormat="1" applyFont="1" applyBorder="1"/>
    <xf numFmtId="166" fontId="7" fillId="0" borderId="5" xfId="0" applyNumberFormat="1" applyFont="1" applyBorder="1"/>
    <xf numFmtId="166" fontId="5" fillId="0" borderId="0" xfId="0" applyNumberFormat="1" applyFont="1"/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 inden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11" fillId="6" borderId="2" xfId="16" applyFont="1" applyBorder="1" applyAlignment="1">
      <alignment horizontal="center"/>
    </xf>
    <xf numFmtId="0" fontId="11" fillId="6" borderId="7" xfId="16" applyFont="1" applyBorder="1" applyAlignment="1">
      <alignment horizontal="center"/>
    </xf>
    <xf numFmtId="0" fontId="11" fillId="6" borderId="3" xfId="16" applyFont="1" applyBorder="1" applyAlignment="1">
      <alignment horizontal="center"/>
    </xf>
  </cellXfs>
  <cellStyles count="17">
    <cellStyle name="Bad" xfId="16" builtinId="27"/>
    <cellStyle name="Comma" xfId="1" builtinId="3"/>
    <cellStyle name="Comma 2" xfId="10"/>
    <cellStyle name="Comma 2 2" xfId="11"/>
    <cellStyle name="Comma 3" xfId="12"/>
    <cellStyle name="Normal" xfId="0" builtinId="0"/>
    <cellStyle name="Normal 2" xfId="2"/>
    <cellStyle name="Normal 3" xfId="3"/>
    <cellStyle name="Normal 3 2" xfId="1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4"/>
    <cellStyle name="Title 6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6584"/>
  <sheetViews>
    <sheetView showGridLines="0" tabSelected="1" workbookViewId="0"/>
  </sheetViews>
  <sheetFormatPr defaultColWidth="9.140625" defaultRowHeight="15"/>
  <cols>
    <col min="1" max="1" width="11.140625" style="10" bestFit="1" customWidth="1"/>
    <col min="2" max="2" width="51" bestFit="1" customWidth="1"/>
    <col min="3" max="3" width="8.85546875" style="11" bestFit="1" customWidth="1"/>
    <col min="4" max="4" width="49.85546875" bestFit="1" customWidth="1"/>
    <col min="5" max="5" width="19.85546875" style="12" bestFit="1" customWidth="1"/>
    <col min="6" max="6" width="10" style="4" bestFit="1" customWidth="1"/>
    <col min="7" max="16384" width="9.140625" style="4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>
      <c r="A2" s="5" t="s">
        <v>5</v>
      </c>
      <c r="B2" s="6" t="s">
        <v>6</v>
      </c>
      <c r="C2" s="5" t="s">
        <v>7</v>
      </c>
      <c r="D2" s="6" t="s">
        <v>8</v>
      </c>
      <c r="E2" s="6">
        <v>1</v>
      </c>
    </row>
    <row r="3" spans="1:5">
      <c r="A3" s="5" t="s">
        <v>5</v>
      </c>
      <c r="B3" s="6" t="s">
        <v>6</v>
      </c>
      <c r="C3" s="5" t="s">
        <v>19</v>
      </c>
      <c r="D3" s="6" t="s">
        <v>20</v>
      </c>
      <c r="E3" s="6">
        <v>2</v>
      </c>
    </row>
    <row r="4" spans="1:5">
      <c r="A4" s="5" t="s">
        <v>31</v>
      </c>
      <c r="B4" s="6" t="s">
        <v>32</v>
      </c>
      <c r="C4" s="5" t="s">
        <v>33</v>
      </c>
      <c r="D4" s="6" t="s">
        <v>34</v>
      </c>
      <c r="E4" s="6">
        <v>29</v>
      </c>
    </row>
    <row r="5" spans="1:5">
      <c r="A5" s="5" t="s">
        <v>35</v>
      </c>
      <c r="B5" s="6" t="s">
        <v>36</v>
      </c>
      <c r="C5" s="5" t="s">
        <v>37</v>
      </c>
      <c r="D5" s="6" t="s">
        <v>38</v>
      </c>
      <c r="E5" s="6">
        <v>214</v>
      </c>
    </row>
    <row r="6" spans="1:5">
      <c r="A6" s="5" t="s">
        <v>39</v>
      </c>
      <c r="B6" s="6" t="s">
        <v>40</v>
      </c>
      <c r="C6" s="5" t="s">
        <v>41</v>
      </c>
      <c r="D6" s="6" t="s">
        <v>42</v>
      </c>
      <c r="E6" s="6">
        <v>524</v>
      </c>
    </row>
    <row r="7" spans="1:5">
      <c r="A7" s="5" t="s">
        <v>39</v>
      </c>
      <c r="B7" s="6" t="s">
        <v>40</v>
      </c>
      <c r="C7" s="5" t="s">
        <v>43</v>
      </c>
      <c r="D7" s="6" t="s">
        <v>44</v>
      </c>
      <c r="E7" s="6">
        <v>133</v>
      </c>
    </row>
    <row r="8" spans="1:5">
      <c r="A8" s="5" t="s">
        <v>39</v>
      </c>
      <c r="B8" s="6" t="s">
        <v>40</v>
      </c>
      <c r="C8" s="5" t="s">
        <v>45</v>
      </c>
      <c r="D8" s="6" t="s">
        <v>46</v>
      </c>
      <c r="E8" s="6">
        <v>236</v>
      </c>
    </row>
    <row r="9" spans="1:5">
      <c r="A9" s="5" t="s">
        <v>47</v>
      </c>
      <c r="B9" s="6" t="s">
        <v>48</v>
      </c>
      <c r="C9" s="5" t="s">
        <v>49</v>
      </c>
      <c r="D9" s="6" t="s">
        <v>50</v>
      </c>
      <c r="E9" s="6">
        <v>3</v>
      </c>
    </row>
    <row r="10" spans="1:5">
      <c r="A10" s="5" t="s">
        <v>51</v>
      </c>
      <c r="B10" s="6" t="s">
        <v>52</v>
      </c>
      <c r="C10" s="5" t="s">
        <v>53</v>
      </c>
      <c r="D10" s="6" t="s">
        <v>54</v>
      </c>
      <c r="E10" s="6">
        <v>28</v>
      </c>
    </row>
    <row r="11" spans="1:5">
      <c r="A11" s="5" t="s">
        <v>51</v>
      </c>
      <c r="B11" s="6" t="s">
        <v>52</v>
      </c>
      <c r="C11" s="5" t="s">
        <v>55</v>
      </c>
      <c r="D11" s="6" t="s">
        <v>56</v>
      </c>
      <c r="E11" s="6">
        <v>46</v>
      </c>
    </row>
    <row r="12" spans="1:5">
      <c r="A12" s="5" t="s">
        <v>51</v>
      </c>
      <c r="B12" s="6" t="s">
        <v>52</v>
      </c>
      <c r="C12" s="5" t="s">
        <v>57</v>
      </c>
      <c r="D12" s="6" t="s">
        <v>58</v>
      </c>
      <c r="E12" s="6">
        <v>40</v>
      </c>
    </row>
    <row r="13" spans="1:5">
      <c r="A13" s="5" t="s">
        <v>51</v>
      </c>
      <c r="B13" s="6" t="s">
        <v>52</v>
      </c>
      <c r="C13" s="5" t="s">
        <v>59</v>
      </c>
      <c r="D13" s="6" t="s">
        <v>60</v>
      </c>
      <c r="E13" s="6">
        <v>61</v>
      </c>
    </row>
    <row r="14" spans="1:5">
      <c r="A14" s="5" t="s">
        <v>51</v>
      </c>
      <c r="B14" s="6" t="s">
        <v>52</v>
      </c>
      <c r="C14" s="5" t="s">
        <v>61</v>
      </c>
      <c r="D14" s="6" t="s">
        <v>62</v>
      </c>
      <c r="E14" s="6">
        <v>63</v>
      </c>
    </row>
    <row r="15" spans="1:5">
      <c r="A15" s="5" t="s">
        <v>51</v>
      </c>
      <c r="B15" s="6" t="s">
        <v>52</v>
      </c>
      <c r="C15" s="5" t="s">
        <v>63</v>
      </c>
      <c r="D15" s="6" t="s">
        <v>64</v>
      </c>
      <c r="E15" s="6">
        <v>71</v>
      </c>
    </row>
    <row r="16" spans="1:5">
      <c r="A16" s="5" t="s">
        <v>51</v>
      </c>
      <c r="B16" s="6" t="s">
        <v>52</v>
      </c>
      <c r="C16" s="5" t="s">
        <v>65</v>
      </c>
      <c r="D16" s="6" t="s">
        <v>66</v>
      </c>
      <c r="E16" s="6">
        <v>18</v>
      </c>
    </row>
    <row r="17" spans="1:5">
      <c r="A17" s="5" t="s">
        <v>51</v>
      </c>
      <c r="B17" s="6" t="s">
        <v>52</v>
      </c>
      <c r="C17" s="5" t="s">
        <v>67</v>
      </c>
      <c r="D17" s="6" t="s">
        <v>68</v>
      </c>
      <c r="E17" s="6">
        <v>57</v>
      </c>
    </row>
    <row r="18" spans="1:5">
      <c r="A18" s="5" t="s">
        <v>51</v>
      </c>
      <c r="B18" s="6" t="s">
        <v>52</v>
      </c>
      <c r="C18" s="5" t="s">
        <v>69</v>
      </c>
      <c r="D18" s="6" t="s">
        <v>70</v>
      </c>
      <c r="E18" s="6">
        <v>13</v>
      </c>
    </row>
    <row r="19" spans="1:5">
      <c r="A19" s="5" t="s">
        <v>51</v>
      </c>
      <c r="B19" s="6" t="s">
        <v>52</v>
      </c>
      <c r="C19" s="5" t="s">
        <v>71</v>
      </c>
      <c r="D19" s="6" t="s">
        <v>72</v>
      </c>
      <c r="E19" s="6">
        <v>21</v>
      </c>
    </row>
    <row r="20" spans="1:5">
      <c r="A20" s="5" t="s">
        <v>51</v>
      </c>
      <c r="B20" s="6" t="s">
        <v>52</v>
      </c>
      <c r="C20" s="5" t="s">
        <v>73</v>
      </c>
      <c r="D20" s="6" t="s">
        <v>74</v>
      </c>
      <c r="E20" s="6">
        <v>16</v>
      </c>
    </row>
    <row r="21" spans="1:5">
      <c r="A21" s="5" t="s">
        <v>51</v>
      </c>
      <c r="B21" s="6" t="s">
        <v>52</v>
      </c>
      <c r="C21" s="5" t="s">
        <v>75</v>
      </c>
      <c r="D21" s="6" t="s">
        <v>76</v>
      </c>
      <c r="E21" s="6">
        <v>26</v>
      </c>
    </row>
    <row r="22" spans="1:5">
      <c r="A22" s="5" t="s">
        <v>51</v>
      </c>
      <c r="B22" s="6" t="s">
        <v>52</v>
      </c>
      <c r="C22" s="5" t="s">
        <v>77</v>
      </c>
      <c r="D22" s="6" t="s">
        <v>78</v>
      </c>
      <c r="E22" s="6">
        <v>27</v>
      </c>
    </row>
    <row r="23" spans="1:5">
      <c r="A23" s="5" t="s">
        <v>51</v>
      </c>
      <c r="B23" s="6" t="s">
        <v>52</v>
      </c>
      <c r="C23" s="5" t="s">
        <v>79</v>
      </c>
      <c r="D23" s="6" t="s">
        <v>80</v>
      </c>
      <c r="E23" s="6">
        <v>18</v>
      </c>
    </row>
    <row r="24" spans="1:5">
      <c r="A24" s="5" t="s">
        <v>51</v>
      </c>
      <c r="B24" s="6" t="s">
        <v>52</v>
      </c>
      <c r="C24" s="5" t="s">
        <v>81</v>
      </c>
      <c r="D24" s="6" t="s">
        <v>82</v>
      </c>
      <c r="E24" s="6">
        <v>7</v>
      </c>
    </row>
    <row r="25" spans="1:5">
      <c r="A25" s="5" t="s">
        <v>51</v>
      </c>
      <c r="B25" s="6" t="s">
        <v>52</v>
      </c>
      <c r="C25" s="5" t="s">
        <v>83</v>
      </c>
      <c r="D25" s="6" t="s">
        <v>84</v>
      </c>
      <c r="E25" s="6">
        <v>25</v>
      </c>
    </row>
    <row r="26" spans="1:5">
      <c r="A26" s="5" t="s">
        <v>51</v>
      </c>
      <c r="B26" s="6" t="s">
        <v>52</v>
      </c>
      <c r="C26" s="5" t="s">
        <v>85</v>
      </c>
      <c r="D26" s="6" t="s">
        <v>86</v>
      </c>
      <c r="E26" s="6">
        <v>12</v>
      </c>
    </row>
    <row r="27" spans="1:5">
      <c r="A27" s="5" t="s">
        <v>51</v>
      </c>
      <c r="B27" s="6" t="s">
        <v>52</v>
      </c>
      <c r="C27" s="5" t="s">
        <v>87</v>
      </c>
      <c r="D27" s="6" t="s">
        <v>88</v>
      </c>
      <c r="E27" s="6">
        <v>58</v>
      </c>
    </row>
    <row r="28" spans="1:5">
      <c r="A28" s="5" t="s">
        <v>51</v>
      </c>
      <c r="B28" s="6" t="s">
        <v>52</v>
      </c>
      <c r="C28" s="5" t="s">
        <v>89</v>
      </c>
      <c r="D28" s="6" t="s">
        <v>90</v>
      </c>
      <c r="E28" s="6">
        <v>28</v>
      </c>
    </row>
    <row r="29" spans="1:5">
      <c r="A29" s="5" t="s">
        <v>51</v>
      </c>
      <c r="B29" s="6" t="s">
        <v>52</v>
      </c>
      <c r="C29" s="5" t="s">
        <v>91</v>
      </c>
      <c r="D29" s="6" t="s">
        <v>92</v>
      </c>
      <c r="E29" s="6">
        <v>48</v>
      </c>
    </row>
    <row r="30" spans="1:5">
      <c r="A30" s="5" t="s">
        <v>51</v>
      </c>
      <c r="B30" s="6" t="s">
        <v>52</v>
      </c>
      <c r="C30" s="5" t="s">
        <v>93</v>
      </c>
      <c r="D30" s="6" t="s">
        <v>94</v>
      </c>
      <c r="E30" s="6">
        <v>57</v>
      </c>
    </row>
    <row r="31" spans="1:5">
      <c r="A31" s="5" t="s">
        <v>95</v>
      </c>
      <c r="B31" s="6" t="s">
        <v>96</v>
      </c>
      <c r="C31" s="5" t="s">
        <v>97</v>
      </c>
      <c r="D31" s="6" t="s">
        <v>98</v>
      </c>
      <c r="E31" s="6">
        <v>264</v>
      </c>
    </row>
    <row r="32" spans="1:5">
      <c r="A32" s="5" t="s">
        <v>99</v>
      </c>
      <c r="B32" s="6" t="s">
        <v>100</v>
      </c>
      <c r="C32" s="5" t="s">
        <v>101</v>
      </c>
      <c r="D32" s="6" t="s">
        <v>102</v>
      </c>
      <c r="E32" s="6">
        <v>2</v>
      </c>
    </row>
    <row r="33" spans="1:5">
      <c r="A33" s="5" t="s">
        <v>103</v>
      </c>
      <c r="B33" s="6" t="s">
        <v>104</v>
      </c>
      <c r="C33" s="5" t="s">
        <v>105</v>
      </c>
      <c r="D33" s="6" t="s">
        <v>106</v>
      </c>
      <c r="E33" s="6">
        <v>16</v>
      </c>
    </row>
    <row r="34" spans="1:5">
      <c r="A34" s="5" t="s">
        <v>103</v>
      </c>
      <c r="B34" s="6" t="s">
        <v>104</v>
      </c>
      <c r="C34" s="5" t="s">
        <v>107</v>
      </c>
      <c r="D34" s="6" t="s">
        <v>108</v>
      </c>
      <c r="E34" s="6">
        <v>11</v>
      </c>
    </row>
    <row r="35" spans="1:5">
      <c r="A35" s="5" t="s">
        <v>103</v>
      </c>
      <c r="B35" s="6" t="s">
        <v>104</v>
      </c>
      <c r="C35" s="5" t="s">
        <v>109</v>
      </c>
      <c r="D35" s="6" t="s">
        <v>110</v>
      </c>
      <c r="E35" s="6">
        <v>9</v>
      </c>
    </row>
    <row r="36" spans="1:5">
      <c r="A36" s="5" t="s">
        <v>103</v>
      </c>
      <c r="B36" s="6" t="s">
        <v>104</v>
      </c>
      <c r="C36" s="5" t="s">
        <v>111</v>
      </c>
      <c r="D36" s="6" t="s">
        <v>112</v>
      </c>
      <c r="E36" s="6">
        <v>6</v>
      </c>
    </row>
    <row r="37" spans="1:5">
      <c r="A37" s="5" t="s">
        <v>103</v>
      </c>
      <c r="B37" s="6" t="s">
        <v>104</v>
      </c>
      <c r="C37" s="5" t="s">
        <v>113</v>
      </c>
      <c r="D37" s="6" t="s">
        <v>114</v>
      </c>
      <c r="E37" s="6">
        <v>3</v>
      </c>
    </row>
    <row r="38" spans="1:5">
      <c r="A38" s="5" t="s">
        <v>103</v>
      </c>
      <c r="B38" s="6" t="s">
        <v>104</v>
      </c>
      <c r="C38" s="5" t="s">
        <v>115</v>
      </c>
      <c r="D38" s="6" t="s">
        <v>116</v>
      </c>
      <c r="E38" s="6">
        <v>3</v>
      </c>
    </row>
    <row r="39" spans="1:5">
      <c r="A39" s="5" t="s">
        <v>103</v>
      </c>
      <c r="B39" s="6" t="s">
        <v>104</v>
      </c>
      <c r="C39" s="5" t="s">
        <v>117</v>
      </c>
      <c r="D39" s="6" t="s">
        <v>118</v>
      </c>
      <c r="E39" s="6">
        <v>5</v>
      </c>
    </row>
    <row r="40" spans="1:5">
      <c r="A40" s="5" t="s">
        <v>103</v>
      </c>
      <c r="B40" s="6" t="s">
        <v>104</v>
      </c>
      <c r="C40" s="5" t="s">
        <v>119</v>
      </c>
      <c r="D40" s="6" t="s">
        <v>120</v>
      </c>
      <c r="E40" s="6">
        <v>7</v>
      </c>
    </row>
    <row r="41" spans="1:5">
      <c r="A41" s="5" t="s">
        <v>127</v>
      </c>
      <c r="B41" s="6" t="s">
        <v>128</v>
      </c>
      <c r="C41" s="5" t="s">
        <v>129</v>
      </c>
      <c r="D41" s="6" t="s">
        <v>130</v>
      </c>
      <c r="E41" s="6">
        <v>225</v>
      </c>
    </row>
    <row r="42" spans="1:5">
      <c r="A42" s="5" t="s">
        <v>131</v>
      </c>
      <c r="B42" s="6" t="s">
        <v>132</v>
      </c>
      <c r="C42" s="5" t="s">
        <v>133</v>
      </c>
      <c r="D42" s="6" t="s">
        <v>134</v>
      </c>
      <c r="E42" s="6">
        <v>6</v>
      </c>
    </row>
    <row r="43" spans="1:5">
      <c r="A43" s="5" t="s">
        <v>135</v>
      </c>
      <c r="B43" s="6" t="s">
        <v>136</v>
      </c>
      <c r="C43" s="5" t="s">
        <v>137</v>
      </c>
      <c r="D43" s="6" t="s">
        <v>138</v>
      </c>
      <c r="E43" s="6">
        <v>10</v>
      </c>
    </row>
    <row r="44" spans="1:5">
      <c r="A44" s="5" t="s">
        <v>139</v>
      </c>
      <c r="B44" s="6" t="s">
        <v>140</v>
      </c>
      <c r="C44" s="5" t="s">
        <v>141</v>
      </c>
      <c r="D44" s="6" t="s">
        <v>142</v>
      </c>
      <c r="E44" s="6">
        <v>284</v>
      </c>
    </row>
    <row r="45" spans="1:5">
      <c r="A45" s="5" t="s">
        <v>143</v>
      </c>
      <c r="B45" s="6" t="s">
        <v>144</v>
      </c>
      <c r="C45" s="5" t="s">
        <v>145</v>
      </c>
      <c r="D45" s="6" t="s">
        <v>146</v>
      </c>
      <c r="E45" s="6">
        <v>73</v>
      </c>
    </row>
    <row r="46" spans="1:5">
      <c r="A46" s="5" t="s">
        <v>143</v>
      </c>
      <c r="B46" s="6" t="s">
        <v>144</v>
      </c>
      <c r="C46" s="5" t="s">
        <v>147</v>
      </c>
      <c r="D46" s="6" t="s">
        <v>148</v>
      </c>
      <c r="E46" s="6">
        <v>227</v>
      </c>
    </row>
    <row r="47" spans="1:5">
      <c r="A47" s="5" t="s">
        <v>149</v>
      </c>
      <c r="B47" s="6" t="s">
        <v>150</v>
      </c>
      <c r="C47" s="5" t="s">
        <v>151</v>
      </c>
      <c r="D47" s="6" t="s">
        <v>152</v>
      </c>
      <c r="E47" s="6">
        <v>1</v>
      </c>
    </row>
    <row r="48" spans="1:5">
      <c r="A48" s="5" t="s">
        <v>149</v>
      </c>
      <c r="B48" s="6" t="s">
        <v>150</v>
      </c>
      <c r="C48" s="5" t="s">
        <v>153</v>
      </c>
      <c r="D48" s="6" t="s">
        <v>154</v>
      </c>
      <c r="E48" s="6">
        <v>3</v>
      </c>
    </row>
    <row r="49" spans="1:5">
      <c r="A49" s="5" t="s">
        <v>157</v>
      </c>
      <c r="B49" s="6" t="s">
        <v>158</v>
      </c>
      <c r="C49" s="5" t="s">
        <v>159</v>
      </c>
      <c r="D49" s="6" t="s">
        <v>160</v>
      </c>
      <c r="E49" s="6">
        <v>165</v>
      </c>
    </row>
    <row r="50" spans="1:5">
      <c r="A50" s="5" t="s">
        <v>161</v>
      </c>
      <c r="B50" s="6" t="s">
        <v>162</v>
      </c>
      <c r="C50" s="5" t="s">
        <v>163</v>
      </c>
      <c r="D50" s="6" t="s">
        <v>164</v>
      </c>
      <c r="E50" s="6">
        <v>46</v>
      </c>
    </row>
    <row r="51" spans="1:5">
      <c r="A51" s="5" t="s">
        <v>165</v>
      </c>
      <c r="B51" s="6" t="s">
        <v>166</v>
      </c>
      <c r="C51" s="5" t="s">
        <v>167</v>
      </c>
      <c r="D51" s="6" t="s">
        <v>168</v>
      </c>
      <c r="E51" s="6">
        <v>2</v>
      </c>
    </row>
    <row r="52" spans="1:5">
      <c r="A52" s="5" t="s">
        <v>169</v>
      </c>
      <c r="B52" s="6" t="s">
        <v>170</v>
      </c>
      <c r="C52" s="5" t="s">
        <v>171</v>
      </c>
      <c r="D52" s="6" t="s">
        <v>172</v>
      </c>
      <c r="E52" s="6">
        <v>15</v>
      </c>
    </row>
    <row r="53" spans="1:5">
      <c r="A53" s="5" t="s">
        <v>173</v>
      </c>
      <c r="B53" s="6" t="s">
        <v>174</v>
      </c>
      <c r="C53" s="5" t="s">
        <v>175</v>
      </c>
      <c r="D53" s="6" t="s">
        <v>176</v>
      </c>
      <c r="E53" s="6">
        <v>87</v>
      </c>
    </row>
    <row r="54" spans="1:5">
      <c r="A54" s="5" t="s">
        <v>181</v>
      </c>
      <c r="B54" s="6" t="s">
        <v>182</v>
      </c>
      <c r="C54" s="5" t="s">
        <v>183</v>
      </c>
      <c r="D54" s="6" t="s">
        <v>184</v>
      </c>
      <c r="E54" s="6">
        <v>1</v>
      </c>
    </row>
    <row r="55" spans="1:5">
      <c r="A55" s="5" t="s">
        <v>189</v>
      </c>
      <c r="B55" s="6" t="s">
        <v>190</v>
      </c>
      <c r="C55" s="5" t="s">
        <v>191</v>
      </c>
      <c r="D55" s="6" t="s">
        <v>192</v>
      </c>
      <c r="E55" s="6">
        <v>1</v>
      </c>
    </row>
    <row r="56" spans="1:5">
      <c r="A56" s="5" t="s">
        <v>203</v>
      </c>
      <c r="B56" s="6" t="s">
        <v>204</v>
      </c>
      <c r="C56" s="5" t="s">
        <v>205</v>
      </c>
      <c r="D56" s="6" t="s">
        <v>206</v>
      </c>
      <c r="E56" s="6">
        <v>1</v>
      </c>
    </row>
    <row r="57" spans="1:5">
      <c r="A57" s="5" t="s">
        <v>211</v>
      </c>
      <c r="B57" s="6" t="s">
        <v>212</v>
      </c>
      <c r="C57" s="5" t="s">
        <v>213</v>
      </c>
      <c r="D57" s="6" t="s">
        <v>214</v>
      </c>
      <c r="E57" s="6">
        <v>1</v>
      </c>
    </row>
    <row r="58" spans="1:5">
      <c r="A58" s="5" t="s">
        <v>223</v>
      </c>
      <c r="B58" s="6" t="s">
        <v>224</v>
      </c>
      <c r="C58" s="5" t="s">
        <v>225</v>
      </c>
      <c r="D58" s="6" t="s">
        <v>226</v>
      </c>
      <c r="E58" s="6">
        <v>2</v>
      </c>
    </row>
    <row r="59" spans="1:5">
      <c r="A59" s="5" t="s">
        <v>239</v>
      </c>
      <c r="B59" s="6" t="s">
        <v>240</v>
      </c>
      <c r="C59" s="5" t="s">
        <v>241</v>
      </c>
      <c r="D59" s="6" t="s">
        <v>242</v>
      </c>
      <c r="E59" s="6">
        <v>1</v>
      </c>
    </row>
    <row r="60" spans="1:5">
      <c r="A60" s="5" t="s">
        <v>262</v>
      </c>
      <c r="B60" s="6" t="s">
        <v>263</v>
      </c>
      <c r="C60" s="5" t="s">
        <v>264</v>
      </c>
      <c r="D60" s="6" t="s">
        <v>265</v>
      </c>
      <c r="E60" s="6">
        <v>1</v>
      </c>
    </row>
    <row r="61" spans="1:5">
      <c r="A61" s="5" t="s">
        <v>270</v>
      </c>
      <c r="B61" s="6" t="s">
        <v>271</v>
      </c>
      <c r="C61" s="5" t="s">
        <v>272</v>
      </c>
      <c r="D61" s="6" t="s">
        <v>273</v>
      </c>
      <c r="E61" s="6">
        <v>3</v>
      </c>
    </row>
    <row r="62" spans="1:5">
      <c r="A62" s="5" t="s">
        <v>278</v>
      </c>
      <c r="B62" s="6" t="s">
        <v>279</v>
      </c>
      <c r="C62" s="5" t="s">
        <v>280</v>
      </c>
      <c r="D62" s="6" t="s">
        <v>281</v>
      </c>
      <c r="E62" s="6">
        <v>692</v>
      </c>
    </row>
    <row r="63" spans="1:5">
      <c r="A63" s="5" t="s">
        <v>282</v>
      </c>
      <c r="B63" s="6" t="s">
        <v>283</v>
      </c>
      <c r="C63" s="5" t="s">
        <v>284</v>
      </c>
      <c r="D63" s="6" t="s">
        <v>285</v>
      </c>
      <c r="E63" s="6">
        <v>6</v>
      </c>
    </row>
    <row r="64" spans="1:5">
      <c r="A64" s="5" t="s">
        <v>282</v>
      </c>
      <c r="B64" s="6" t="s">
        <v>283</v>
      </c>
      <c r="C64" s="5" t="s">
        <v>863</v>
      </c>
      <c r="D64" s="6" t="s">
        <v>864</v>
      </c>
      <c r="E64" s="6">
        <v>1</v>
      </c>
    </row>
    <row r="65" spans="1:5">
      <c r="A65" s="5" t="s">
        <v>286</v>
      </c>
      <c r="B65" s="6" t="s">
        <v>287</v>
      </c>
      <c r="C65" s="5" t="s">
        <v>288</v>
      </c>
      <c r="D65" s="6" t="s">
        <v>289</v>
      </c>
      <c r="E65" s="6">
        <v>171</v>
      </c>
    </row>
    <row r="66" spans="1:5">
      <c r="A66" s="5" t="s">
        <v>286</v>
      </c>
      <c r="B66" s="6" t="s">
        <v>287</v>
      </c>
      <c r="C66" s="5" t="s">
        <v>290</v>
      </c>
      <c r="D66" s="6" t="s">
        <v>291</v>
      </c>
      <c r="E66" s="6">
        <v>92</v>
      </c>
    </row>
    <row r="67" spans="1:5">
      <c r="A67" s="5" t="s">
        <v>292</v>
      </c>
      <c r="B67" s="6" t="s">
        <v>293</v>
      </c>
      <c r="C67" s="5" t="s">
        <v>865</v>
      </c>
      <c r="D67" s="6" t="s">
        <v>866</v>
      </c>
      <c r="E67" s="6">
        <v>1</v>
      </c>
    </row>
    <row r="68" spans="1:5">
      <c r="A68" s="5" t="s">
        <v>328</v>
      </c>
      <c r="B68" s="6" t="s">
        <v>329</v>
      </c>
      <c r="C68" s="5" t="s">
        <v>330</v>
      </c>
      <c r="D68" s="6" t="s">
        <v>331</v>
      </c>
      <c r="E68" s="6">
        <v>8</v>
      </c>
    </row>
    <row r="69" spans="1:5">
      <c r="A69" s="5" t="s">
        <v>328</v>
      </c>
      <c r="B69" s="6" t="s">
        <v>329</v>
      </c>
      <c r="C69" s="5" t="s">
        <v>332</v>
      </c>
      <c r="D69" s="6" t="s">
        <v>333</v>
      </c>
      <c r="E69" s="6">
        <v>3</v>
      </c>
    </row>
    <row r="70" spans="1:5">
      <c r="A70" s="5" t="s">
        <v>334</v>
      </c>
      <c r="B70" s="6" t="s">
        <v>335</v>
      </c>
      <c r="C70" s="5" t="s">
        <v>336</v>
      </c>
      <c r="D70" s="6" t="s">
        <v>337</v>
      </c>
      <c r="E70" s="6">
        <v>2</v>
      </c>
    </row>
    <row r="71" spans="1:5">
      <c r="A71" s="5" t="s">
        <v>334</v>
      </c>
      <c r="B71" s="6" t="s">
        <v>335</v>
      </c>
      <c r="C71" s="5" t="s">
        <v>342</v>
      </c>
      <c r="D71" s="6" t="s">
        <v>343</v>
      </c>
      <c r="E71" s="6">
        <v>1</v>
      </c>
    </row>
    <row r="72" spans="1:5">
      <c r="A72" s="5" t="s">
        <v>857</v>
      </c>
      <c r="B72" s="6" t="s">
        <v>858</v>
      </c>
      <c r="C72" s="5" t="s">
        <v>867</v>
      </c>
      <c r="D72" s="6" t="s">
        <v>868</v>
      </c>
      <c r="E72" s="6">
        <v>5</v>
      </c>
    </row>
    <row r="73" spans="1:5">
      <c r="A73" s="5" t="s">
        <v>357</v>
      </c>
      <c r="B73" s="6" t="s">
        <v>358</v>
      </c>
      <c r="C73" s="5" t="s">
        <v>359</v>
      </c>
      <c r="D73" s="6" t="s">
        <v>360</v>
      </c>
      <c r="E73" s="6">
        <v>2</v>
      </c>
    </row>
    <row r="74" spans="1:5">
      <c r="A74" s="5" t="s">
        <v>368</v>
      </c>
      <c r="B74" s="6" t="s">
        <v>369</v>
      </c>
      <c r="C74" s="5" t="s">
        <v>370</v>
      </c>
      <c r="D74" s="6" t="s">
        <v>369</v>
      </c>
      <c r="E74" s="6">
        <v>138</v>
      </c>
    </row>
    <row r="75" spans="1:5">
      <c r="A75" s="5" t="s">
        <v>368</v>
      </c>
      <c r="B75" s="6" t="s">
        <v>369</v>
      </c>
      <c r="C75" s="5" t="s">
        <v>371</v>
      </c>
      <c r="D75" s="6" t="s">
        <v>372</v>
      </c>
      <c r="E75" s="6">
        <v>5</v>
      </c>
    </row>
    <row r="76" spans="1:5">
      <c r="A76" s="5" t="s">
        <v>368</v>
      </c>
      <c r="B76" s="6" t="s">
        <v>369</v>
      </c>
      <c r="C76" s="5" t="s">
        <v>869</v>
      </c>
      <c r="D76" s="6" t="s">
        <v>870</v>
      </c>
      <c r="E76" s="6">
        <v>18</v>
      </c>
    </row>
    <row r="77" spans="1:5">
      <c r="A77" s="5" t="s">
        <v>373</v>
      </c>
      <c r="B77" s="6" t="s">
        <v>374</v>
      </c>
      <c r="C77" s="5" t="s">
        <v>375</v>
      </c>
      <c r="D77" s="6" t="s">
        <v>374</v>
      </c>
      <c r="E77" s="6">
        <v>73</v>
      </c>
    </row>
    <row r="78" spans="1:5">
      <c r="A78" s="5" t="s">
        <v>373</v>
      </c>
      <c r="B78" s="6" t="s">
        <v>374</v>
      </c>
      <c r="C78" s="5" t="s">
        <v>376</v>
      </c>
      <c r="D78" s="6" t="s">
        <v>377</v>
      </c>
      <c r="E78" s="6">
        <v>1</v>
      </c>
    </row>
    <row r="79" spans="1:5">
      <c r="A79" s="5" t="s">
        <v>378</v>
      </c>
      <c r="B79" s="6" t="s">
        <v>379</v>
      </c>
      <c r="C79" s="5" t="s">
        <v>380</v>
      </c>
      <c r="D79" s="6" t="s">
        <v>381</v>
      </c>
      <c r="E79" s="6">
        <v>19</v>
      </c>
    </row>
    <row r="80" spans="1:5">
      <c r="A80" s="5" t="s">
        <v>382</v>
      </c>
      <c r="B80" s="6" t="s">
        <v>383</v>
      </c>
      <c r="C80" s="5" t="s">
        <v>384</v>
      </c>
      <c r="D80" s="6" t="s">
        <v>383</v>
      </c>
      <c r="E80" s="6">
        <v>48</v>
      </c>
    </row>
    <row r="81" spans="1:5">
      <c r="A81" s="5" t="s">
        <v>385</v>
      </c>
      <c r="B81" s="6" t="s">
        <v>386</v>
      </c>
      <c r="C81" s="5" t="s">
        <v>387</v>
      </c>
      <c r="D81" s="6" t="s">
        <v>386</v>
      </c>
      <c r="E81" s="6">
        <v>15</v>
      </c>
    </row>
    <row r="82" spans="1:5">
      <c r="A82" s="5" t="s">
        <v>388</v>
      </c>
      <c r="B82" s="6" t="s">
        <v>389</v>
      </c>
      <c r="C82" s="5" t="s">
        <v>390</v>
      </c>
      <c r="D82" s="6" t="s">
        <v>391</v>
      </c>
      <c r="E82" s="6">
        <v>1</v>
      </c>
    </row>
    <row r="83" spans="1:5">
      <c r="A83" s="5" t="s">
        <v>392</v>
      </c>
      <c r="B83" s="6" t="s">
        <v>393</v>
      </c>
      <c r="C83" s="5" t="s">
        <v>394</v>
      </c>
      <c r="D83" s="6" t="s">
        <v>395</v>
      </c>
      <c r="E83" s="6">
        <v>16</v>
      </c>
    </row>
    <row r="84" spans="1:5">
      <c r="A84" s="5" t="s">
        <v>396</v>
      </c>
      <c r="B84" s="6" t="s">
        <v>397</v>
      </c>
      <c r="C84" s="5" t="s">
        <v>398</v>
      </c>
      <c r="D84" s="6" t="s">
        <v>399</v>
      </c>
      <c r="E84" s="6">
        <v>4</v>
      </c>
    </row>
    <row r="85" spans="1:5">
      <c r="A85" s="5" t="s">
        <v>400</v>
      </c>
      <c r="B85" s="6" t="s">
        <v>401</v>
      </c>
      <c r="C85" s="5" t="s">
        <v>402</v>
      </c>
      <c r="D85" s="6" t="s">
        <v>401</v>
      </c>
      <c r="E85" s="6">
        <v>29</v>
      </c>
    </row>
    <row r="86" spans="1:5">
      <c r="A86" s="5" t="s">
        <v>403</v>
      </c>
      <c r="B86" s="6" t="s">
        <v>404</v>
      </c>
      <c r="C86" s="5" t="s">
        <v>405</v>
      </c>
      <c r="D86" s="6" t="s">
        <v>404</v>
      </c>
      <c r="E86" s="6">
        <v>190</v>
      </c>
    </row>
    <row r="87" spans="1:5">
      <c r="A87" s="5" t="s">
        <v>406</v>
      </c>
      <c r="B87" s="6" t="s">
        <v>407</v>
      </c>
      <c r="C87" s="5" t="s">
        <v>408</v>
      </c>
      <c r="D87" s="6" t="s">
        <v>409</v>
      </c>
      <c r="E87" s="6">
        <v>236</v>
      </c>
    </row>
    <row r="88" spans="1:5">
      <c r="A88" s="5" t="s">
        <v>410</v>
      </c>
      <c r="B88" s="6" t="s">
        <v>411</v>
      </c>
      <c r="C88" s="5" t="s">
        <v>412</v>
      </c>
      <c r="D88" s="6" t="s">
        <v>411</v>
      </c>
      <c r="E88" s="6">
        <v>3</v>
      </c>
    </row>
    <row r="89" spans="1:5">
      <c r="A89" s="5" t="s">
        <v>413</v>
      </c>
      <c r="B89" s="6" t="s">
        <v>414</v>
      </c>
      <c r="C89" s="5" t="s">
        <v>415</v>
      </c>
      <c r="D89" s="6" t="s">
        <v>416</v>
      </c>
      <c r="E89" s="6">
        <v>18</v>
      </c>
    </row>
    <row r="90" spans="1:5">
      <c r="A90" s="5" t="s">
        <v>417</v>
      </c>
      <c r="B90" s="6" t="s">
        <v>418</v>
      </c>
      <c r="C90" s="5" t="s">
        <v>419</v>
      </c>
      <c r="D90" s="6" t="s">
        <v>418</v>
      </c>
      <c r="E90" s="6">
        <v>7</v>
      </c>
    </row>
    <row r="91" spans="1:5">
      <c r="A91" s="5" t="s">
        <v>420</v>
      </c>
      <c r="B91" s="6" t="s">
        <v>421</v>
      </c>
      <c r="C91" s="5" t="s">
        <v>422</v>
      </c>
      <c r="D91" s="6" t="s">
        <v>423</v>
      </c>
      <c r="E91" s="6">
        <v>15</v>
      </c>
    </row>
    <row r="92" spans="1:5">
      <c r="A92" s="5" t="s">
        <v>424</v>
      </c>
      <c r="B92" s="6" t="s">
        <v>425</v>
      </c>
      <c r="C92" s="5" t="s">
        <v>426</v>
      </c>
      <c r="D92" s="6" t="s">
        <v>427</v>
      </c>
      <c r="E92" s="6">
        <v>2</v>
      </c>
    </row>
    <row r="93" spans="1:5">
      <c r="A93" s="5" t="s">
        <v>428</v>
      </c>
      <c r="B93" s="6" t="s">
        <v>429</v>
      </c>
      <c r="C93" s="5" t="s">
        <v>430</v>
      </c>
      <c r="D93" s="6" t="s">
        <v>429</v>
      </c>
      <c r="E93" s="6">
        <v>6</v>
      </c>
    </row>
    <row r="94" spans="1:5">
      <c r="A94" s="5" t="s">
        <v>431</v>
      </c>
      <c r="B94" s="6" t="s">
        <v>432</v>
      </c>
      <c r="C94" s="5" t="s">
        <v>433</v>
      </c>
      <c r="D94" s="6" t="s">
        <v>432</v>
      </c>
      <c r="E94" s="6">
        <v>27</v>
      </c>
    </row>
    <row r="95" spans="1:5">
      <c r="A95" s="5" t="s">
        <v>434</v>
      </c>
      <c r="B95" s="6" t="s">
        <v>435</v>
      </c>
      <c r="C95" s="5" t="s">
        <v>436</v>
      </c>
      <c r="D95" s="6" t="s">
        <v>435</v>
      </c>
      <c r="E95" s="6">
        <v>3</v>
      </c>
    </row>
    <row r="96" spans="1:5">
      <c r="A96" s="5" t="s">
        <v>437</v>
      </c>
      <c r="B96" s="6" t="s">
        <v>438</v>
      </c>
      <c r="C96" s="5" t="s">
        <v>439</v>
      </c>
      <c r="D96" s="6" t="s">
        <v>438</v>
      </c>
      <c r="E96" s="6">
        <v>1</v>
      </c>
    </row>
    <row r="97" spans="1:5">
      <c r="A97" s="5" t="s">
        <v>440</v>
      </c>
      <c r="B97" s="6" t="s">
        <v>441</v>
      </c>
      <c r="C97" s="5" t="s">
        <v>442</v>
      </c>
      <c r="D97" s="6" t="s">
        <v>441</v>
      </c>
      <c r="E97" s="6">
        <v>25</v>
      </c>
    </row>
    <row r="98" spans="1:5">
      <c r="A98" s="5" t="s">
        <v>443</v>
      </c>
      <c r="B98" s="6" t="s">
        <v>444</v>
      </c>
      <c r="C98" s="5" t="s">
        <v>445</v>
      </c>
      <c r="D98" s="6" t="s">
        <v>444</v>
      </c>
      <c r="E98" s="6">
        <v>66</v>
      </c>
    </row>
    <row r="99" spans="1:5">
      <c r="A99" s="5" t="s">
        <v>446</v>
      </c>
      <c r="B99" s="6" t="s">
        <v>447</v>
      </c>
      <c r="C99" s="5" t="s">
        <v>448</v>
      </c>
      <c r="D99" s="6" t="s">
        <v>449</v>
      </c>
      <c r="E99" s="6">
        <v>203</v>
      </c>
    </row>
    <row r="100" spans="1:5">
      <c r="A100" s="5" t="s">
        <v>446</v>
      </c>
      <c r="B100" s="6" t="s">
        <v>447</v>
      </c>
      <c r="C100" s="5" t="s">
        <v>450</v>
      </c>
      <c r="D100" s="6" t="s">
        <v>451</v>
      </c>
      <c r="E100" s="6">
        <v>1</v>
      </c>
    </row>
    <row r="101" spans="1:5">
      <c r="A101" s="5" t="s">
        <v>452</v>
      </c>
      <c r="B101" s="6" t="s">
        <v>453</v>
      </c>
      <c r="C101" s="5" t="s">
        <v>454</v>
      </c>
      <c r="D101" s="6" t="s">
        <v>455</v>
      </c>
      <c r="E101" s="6">
        <v>163</v>
      </c>
    </row>
    <row r="102" spans="1:5">
      <c r="A102" s="5" t="s">
        <v>452</v>
      </c>
      <c r="B102" s="6" t="s">
        <v>453</v>
      </c>
      <c r="C102" s="5" t="s">
        <v>456</v>
      </c>
      <c r="D102" s="6" t="s">
        <v>457</v>
      </c>
      <c r="E102" s="6">
        <v>18</v>
      </c>
    </row>
    <row r="103" spans="1:5">
      <c r="A103" s="5" t="s">
        <v>452</v>
      </c>
      <c r="B103" s="6" t="s">
        <v>453</v>
      </c>
      <c r="C103" s="5" t="s">
        <v>458</v>
      </c>
      <c r="D103" s="6" t="s">
        <v>459</v>
      </c>
      <c r="E103" s="6">
        <v>57</v>
      </c>
    </row>
    <row r="104" spans="1:5">
      <c r="A104" s="5" t="s">
        <v>452</v>
      </c>
      <c r="B104" s="6" t="s">
        <v>453</v>
      </c>
      <c r="C104" s="5" t="s">
        <v>460</v>
      </c>
      <c r="D104" s="6" t="s">
        <v>461</v>
      </c>
      <c r="E104" s="6">
        <v>12</v>
      </c>
    </row>
    <row r="105" spans="1:5">
      <c r="A105" s="5" t="s">
        <v>464</v>
      </c>
      <c r="B105" s="6" t="s">
        <v>465</v>
      </c>
      <c r="C105" s="5" t="s">
        <v>466</v>
      </c>
      <c r="D105" s="6" t="s">
        <v>467</v>
      </c>
      <c r="E105" s="6">
        <v>138</v>
      </c>
    </row>
    <row r="106" spans="1:5">
      <c r="A106" s="5" t="s">
        <v>464</v>
      </c>
      <c r="B106" s="6" t="s">
        <v>465</v>
      </c>
      <c r="C106" s="5" t="s">
        <v>468</v>
      </c>
      <c r="D106" s="6" t="s">
        <v>469</v>
      </c>
      <c r="E106" s="6">
        <v>5</v>
      </c>
    </row>
    <row r="107" spans="1:5">
      <c r="A107" s="5" t="s">
        <v>464</v>
      </c>
      <c r="B107" s="6" t="s">
        <v>465</v>
      </c>
      <c r="C107" s="5" t="s">
        <v>470</v>
      </c>
      <c r="D107" s="6" t="s">
        <v>471</v>
      </c>
      <c r="E107" s="6">
        <v>17</v>
      </c>
    </row>
    <row r="108" spans="1:5">
      <c r="A108" s="5" t="s">
        <v>472</v>
      </c>
      <c r="B108" s="6" t="s">
        <v>473</v>
      </c>
      <c r="C108" s="5" t="s">
        <v>474</v>
      </c>
      <c r="D108" s="6" t="s">
        <v>475</v>
      </c>
      <c r="E108" s="6">
        <v>113</v>
      </c>
    </row>
    <row r="109" spans="1:5">
      <c r="A109" s="5" t="s">
        <v>476</v>
      </c>
      <c r="B109" s="6" t="s">
        <v>477</v>
      </c>
      <c r="C109" s="5" t="s">
        <v>478</v>
      </c>
      <c r="D109" s="6" t="s">
        <v>479</v>
      </c>
      <c r="E109" s="6">
        <v>26</v>
      </c>
    </row>
    <row r="110" spans="1:5">
      <c r="A110" s="5" t="s">
        <v>480</v>
      </c>
      <c r="B110" s="6" t="s">
        <v>481</v>
      </c>
      <c r="C110" s="5" t="s">
        <v>482</v>
      </c>
      <c r="D110" s="6" t="s">
        <v>483</v>
      </c>
      <c r="E110" s="6">
        <v>126</v>
      </c>
    </row>
    <row r="111" spans="1:5">
      <c r="A111" s="5" t="s">
        <v>484</v>
      </c>
      <c r="B111" s="6" t="s">
        <v>485</v>
      </c>
      <c r="C111" s="5" t="s">
        <v>486</v>
      </c>
      <c r="D111" s="6" t="s">
        <v>487</v>
      </c>
      <c r="E111" s="6">
        <v>1308</v>
      </c>
    </row>
    <row r="112" spans="1:5">
      <c r="A112" s="5" t="s">
        <v>484</v>
      </c>
      <c r="B112" s="6" t="s">
        <v>485</v>
      </c>
      <c r="C112" s="5" t="s">
        <v>488</v>
      </c>
      <c r="D112" s="6" t="s">
        <v>489</v>
      </c>
      <c r="E112" s="6">
        <v>5</v>
      </c>
    </row>
    <row r="113" spans="1:5">
      <c r="A113" s="5" t="s">
        <v>484</v>
      </c>
      <c r="B113" s="6" t="s">
        <v>485</v>
      </c>
      <c r="C113" s="5" t="s">
        <v>871</v>
      </c>
      <c r="D113" s="6" t="s">
        <v>872</v>
      </c>
      <c r="E113" s="6">
        <v>1</v>
      </c>
    </row>
    <row r="114" spans="1:5">
      <c r="A114" s="5" t="s">
        <v>484</v>
      </c>
      <c r="B114" s="6" t="s">
        <v>485</v>
      </c>
      <c r="C114" s="5" t="s">
        <v>490</v>
      </c>
      <c r="D114" s="6" t="s">
        <v>491</v>
      </c>
      <c r="E114" s="6">
        <v>10</v>
      </c>
    </row>
    <row r="115" spans="1:5">
      <c r="A115" s="5" t="s">
        <v>484</v>
      </c>
      <c r="B115" s="6" t="s">
        <v>485</v>
      </c>
      <c r="C115" s="5" t="s">
        <v>492</v>
      </c>
      <c r="D115" s="6" t="s">
        <v>493</v>
      </c>
      <c r="E115" s="6">
        <v>18</v>
      </c>
    </row>
    <row r="116" spans="1:5">
      <c r="A116" s="5" t="s">
        <v>484</v>
      </c>
      <c r="B116" s="6" t="s">
        <v>485</v>
      </c>
      <c r="C116" s="5" t="s">
        <v>494</v>
      </c>
      <c r="D116" s="6" t="s">
        <v>495</v>
      </c>
      <c r="E116" s="6">
        <v>76</v>
      </c>
    </row>
    <row r="117" spans="1:5">
      <c r="A117" s="5" t="s">
        <v>484</v>
      </c>
      <c r="B117" s="6" t="s">
        <v>485</v>
      </c>
      <c r="C117" s="5" t="s">
        <v>496</v>
      </c>
      <c r="D117" s="6" t="s">
        <v>497</v>
      </c>
      <c r="E117" s="6">
        <v>16</v>
      </c>
    </row>
    <row r="118" spans="1:5">
      <c r="A118" s="5" t="s">
        <v>484</v>
      </c>
      <c r="B118" s="6" t="s">
        <v>485</v>
      </c>
      <c r="C118" s="5" t="s">
        <v>502</v>
      </c>
      <c r="D118" s="6" t="s">
        <v>503</v>
      </c>
      <c r="E118" s="6">
        <v>6</v>
      </c>
    </row>
    <row r="119" spans="1:5">
      <c r="A119" s="5" t="s">
        <v>484</v>
      </c>
      <c r="B119" s="6" t="s">
        <v>485</v>
      </c>
      <c r="C119" s="5" t="s">
        <v>504</v>
      </c>
      <c r="D119" s="6" t="s">
        <v>505</v>
      </c>
      <c r="E119" s="6">
        <v>12</v>
      </c>
    </row>
    <row r="120" spans="1:5">
      <c r="A120" s="5" t="s">
        <v>484</v>
      </c>
      <c r="B120" s="6" t="s">
        <v>485</v>
      </c>
      <c r="C120" s="5" t="s">
        <v>873</v>
      </c>
      <c r="D120" s="6" t="s">
        <v>874</v>
      </c>
      <c r="E120" s="6">
        <v>6</v>
      </c>
    </row>
    <row r="121" spans="1:5">
      <c r="A121" s="5" t="s">
        <v>538</v>
      </c>
      <c r="B121" s="6" t="s">
        <v>539</v>
      </c>
      <c r="C121" s="5" t="s">
        <v>540</v>
      </c>
      <c r="D121" s="6" t="s">
        <v>541</v>
      </c>
      <c r="E121" s="6">
        <v>29</v>
      </c>
    </row>
    <row r="122" spans="1:5">
      <c r="A122" s="5" t="s">
        <v>538</v>
      </c>
      <c r="B122" s="6" t="s">
        <v>539</v>
      </c>
      <c r="C122" s="5" t="s">
        <v>542</v>
      </c>
      <c r="D122" s="6" t="s">
        <v>543</v>
      </c>
      <c r="E122" s="6">
        <v>8</v>
      </c>
    </row>
    <row r="123" spans="1:5">
      <c r="A123" s="5" t="s">
        <v>544</v>
      </c>
      <c r="B123" s="6" t="s">
        <v>545</v>
      </c>
      <c r="C123" s="5" t="s">
        <v>546</v>
      </c>
      <c r="D123" s="6" t="s">
        <v>547</v>
      </c>
      <c r="E123" s="6">
        <v>262</v>
      </c>
    </row>
    <row r="124" spans="1:5">
      <c r="A124" s="5" t="s">
        <v>544</v>
      </c>
      <c r="B124" s="6" t="s">
        <v>545</v>
      </c>
      <c r="C124" s="5" t="s">
        <v>548</v>
      </c>
      <c r="D124" s="6" t="s">
        <v>549</v>
      </c>
      <c r="E124" s="6">
        <v>95</v>
      </c>
    </row>
    <row r="125" spans="1:5">
      <c r="A125" s="5" t="s">
        <v>550</v>
      </c>
      <c r="B125" s="6" t="s">
        <v>551</v>
      </c>
      <c r="C125" s="5" t="s">
        <v>552</v>
      </c>
      <c r="D125" s="6" t="s">
        <v>553</v>
      </c>
      <c r="E125" s="6">
        <v>61</v>
      </c>
    </row>
    <row r="126" spans="1:5">
      <c r="A126" s="5" t="s">
        <v>550</v>
      </c>
      <c r="B126" s="6" t="s">
        <v>551</v>
      </c>
      <c r="C126" s="5" t="s">
        <v>554</v>
      </c>
      <c r="D126" s="6" t="s">
        <v>555</v>
      </c>
      <c r="E126" s="6">
        <v>33</v>
      </c>
    </row>
    <row r="127" spans="1:5">
      <c r="A127" s="5" t="s">
        <v>556</v>
      </c>
      <c r="B127" s="6" t="s">
        <v>557</v>
      </c>
      <c r="C127" s="5" t="s">
        <v>558</v>
      </c>
      <c r="D127" s="6" t="s">
        <v>559</v>
      </c>
      <c r="E127" s="6">
        <v>139</v>
      </c>
    </row>
    <row r="128" spans="1:5">
      <c r="A128" s="5" t="s">
        <v>556</v>
      </c>
      <c r="B128" s="6" t="s">
        <v>557</v>
      </c>
      <c r="C128" s="5" t="s">
        <v>562</v>
      </c>
      <c r="D128" s="6" t="s">
        <v>563</v>
      </c>
      <c r="E128" s="6">
        <v>11</v>
      </c>
    </row>
    <row r="129" spans="1:5">
      <c r="A129" s="5" t="s">
        <v>556</v>
      </c>
      <c r="B129" s="6" t="s">
        <v>557</v>
      </c>
      <c r="C129" s="5" t="s">
        <v>564</v>
      </c>
      <c r="D129" s="6" t="s">
        <v>565</v>
      </c>
      <c r="E129" s="6">
        <v>2</v>
      </c>
    </row>
    <row r="130" spans="1:5">
      <c r="A130" s="5" t="s">
        <v>566</v>
      </c>
      <c r="B130" s="6" t="s">
        <v>567</v>
      </c>
      <c r="C130" s="5" t="s">
        <v>568</v>
      </c>
      <c r="D130" s="6" t="s">
        <v>569</v>
      </c>
      <c r="E130" s="6">
        <v>16</v>
      </c>
    </row>
    <row r="131" spans="1:5">
      <c r="A131" s="5" t="s">
        <v>572</v>
      </c>
      <c r="B131" s="6" t="s">
        <v>573</v>
      </c>
      <c r="C131" s="5" t="s">
        <v>574</v>
      </c>
      <c r="D131" s="6" t="s">
        <v>575</v>
      </c>
      <c r="E131" s="6">
        <v>66</v>
      </c>
    </row>
    <row r="132" spans="1:5">
      <c r="A132" s="5" t="s">
        <v>576</v>
      </c>
      <c r="B132" s="6" t="s">
        <v>577</v>
      </c>
      <c r="C132" s="5" t="s">
        <v>578</v>
      </c>
      <c r="D132" s="6" t="s">
        <v>579</v>
      </c>
      <c r="E132" s="6">
        <v>71</v>
      </c>
    </row>
    <row r="133" spans="1:5">
      <c r="A133" s="5" t="s">
        <v>580</v>
      </c>
      <c r="B133" s="6" t="s">
        <v>581</v>
      </c>
      <c r="C133" s="5" t="s">
        <v>582</v>
      </c>
      <c r="D133" s="6" t="s">
        <v>583</v>
      </c>
      <c r="E133" s="6">
        <v>11</v>
      </c>
    </row>
    <row r="134" spans="1:5">
      <c r="A134" s="5" t="s">
        <v>580</v>
      </c>
      <c r="B134" s="6" t="s">
        <v>581</v>
      </c>
      <c r="C134" s="5" t="s">
        <v>584</v>
      </c>
      <c r="D134" s="6" t="s">
        <v>585</v>
      </c>
      <c r="E134" s="6">
        <v>6</v>
      </c>
    </row>
    <row r="135" spans="1:5">
      <c r="A135" s="5" t="s">
        <v>586</v>
      </c>
      <c r="B135" s="6" t="s">
        <v>587</v>
      </c>
      <c r="C135" s="5" t="s">
        <v>588</v>
      </c>
      <c r="D135" s="6" t="s">
        <v>589</v>
      </c>
      <c r="E135" s="6">
        <v>110</v>
      </c>
    </row>
    <row r="136" spans="1:5">
      <c r="A136" s="5" t="s">
        <v>590</v>
      </c>
      <c r="B136" s="6" t="s">
        <v>591</v>
      </c>
      <c r="C136" s="5" t="s">
        <v>592</v>
      </c>
      <c r="D136" s="6" t="s">
        <v>593</v>
      </c>
      <c r="E136" s="6">
        <v>20</v>
      </c>
    </row>
    <row r="137" spans="1:5">
      <c r="A137" s="5" t="s">
        <v>594</v>
      </c>
      <c r="B137" s="6" t="s">
        <v>595</v>
      </c>
      <c r="C137" s="5" t="s">
        <v>596</v>
      </c>
      <c r="D137" s="6" t="s">
        <v>597</v>
      </c>
      <c r="E137" s="6">
        <v>326</v>
      </c>
    </row>
    <row r="138" spans="1:5">
      <c r="A138" s="5" t="s">
        <v>598</v>
      </c>
      <c r="B138" s="6" t="s">
        <v>599</v>
      </c>
      <c r="C138" s="5" t="s">
        <v>600</v>
      </c>
      <c r="D138" s="6" t="s">
        <v>599</v>
      </c>
      <c r="E138" s="6">
        <v>8</v>
      </c>
    </row>
    <row r="139" spans="1:5">
      <c r="A139" s="5" t="s">
        <v>601</v>
      </c>
      <c r="B139" s="6" t="s">
        <v>602</v>
      </c>
      <c r="C139" s="5" t="s">
        <v>603</v>
      </c>
      <c r="D139" s="6" t="s">
        <v>602</v>
      </c>
      <c r="E139" s="6">
        <v>2</v>
      </c>
    </row>
    <row r="140" spans="1:5">
      <c r="A140" s="5" t="s">
        <v>618</v>
      </c>
      <c r="B140" s="6" t="s">
        <v>619</v>
      </c>
      <c r="C140" s="5" t="s">
        <v>620</v>
      </c>
      <c r="D140" s="6" t="s">
        <v>621</v>
      </c>
      <c r="E140" s="6">
        <v>152</v>
      </c>
    </row>
    <row r="141" spans="1:5">
      <c r="A141" s="5" t="s">
        <v>618</v>
      </c>
      <c r="B141" s="6" t="s">
        <v>619</v>
      </c>
      <c r="C141" s="5" t="s">
        <v>622</v>
      </c>
      <c r="D141" s="6" t="s">
        <v>623</v>
      </c>
      <c r="E141" s="6">
        <v>29</v>
      </c>
    </row>
    <row r="142" spans="1:5">
      <c r="A142" s="5" t="s">
        <v>618</v>
      </c>
      <c r="B142" s="6" t="s">
        <v>619</v>
      </c>
      <c r="C142" s="5" t="s">
        <v>624</v>
      </c>
      <c r="D142" s="6" t="s">
        <v>625</v>
      </c>
      <c r="E142" s="6">
        <v>4</v>
      </c>
    </row>
    <row r="143" spans="1:5">
      <c r="A143" s="5" t="s">
        <v>618</v>
      </c>
      <c r="B143" s="6" t="s">
        <v>619</v>
      </c>
      <c r="C143" s="5" t="s">
        <v>626</v>
      </c>
      <c r="D143" s="6" t="s">
        <v>627</v>
      </c>
      <c r="E143" s="6">
        <v>4</v>
      </c>
    </row>
    <row r="144" spans="1:5">
      <c r="A144" s="5" t="s">
        <v>618</v>
      </c>
      <c r="B144" s="6" t="s">
        <v>619</v>
      </c>
      <c r="C144" s="5" t="s">
        <v>628</v>
      </c>
      <c r="D144" s="6" t="s">
        <v>629</v>
      </c>
      <c r="E144" s="6">
        <v>18</v>
      </c>
    </row>
    <row r="145" spans="1:5">
      <c r="A145" s="5" t="s">
        <v>618</v>
      </c>
      <c r="B145" s="6" t="s">
        <v>619</v>
      </c>
      <c r="C145" s="5" t="s">
        <v>632</v>
      </c>
      <c r="D145" s="6" t="s">
        <v>633</v>
      </c>
      <c r="E145" s="6">
        <v>34</v>
      </c>
    </row>
    <row r="146" spans="1:5">
      <c r="A146" s="5" t="s">
        <v>618</v>
      </c>
      <c r="B146" s="6" t="s">
        <v>619</v>
      </c>
      <c r="C146" s="5" t="s">
        <v>634</v>
      </c>
      <c r="D146" s="6" t="s">
        <v>635</v>
      </c>
      <c r="E146" s="6">
        <v>5</v>
      </c>
    </row>
    <row r="147" spans="1:5">
      <c r="A147" s="5" t="s">
        <v>618</v>
      </c>
      <c r="B147" s="6" t="s">
        <v>619</v>
      </c>
      <c r="C147" s="5" t="s">
        <v>636</v>
      </c>
      <c r="D147" s="6" t="s">
        <v>637</v>
      </c>
      <c r="E147" s="6">
        <v>2</v>
      </c>
    </row>
    <row r="148" spans="1:5">
      <c r="A148" s="5" t="s">
        <v>618</v>
      </c>
      <c r="B148" s="6" t="s">
        <v>619</v>
      </c>
      <c r="C148" s="5" t="s">
        <v>638</v>
      </c>
      <c r="D148" s="6" t="s">
        <v>639</v>
      </c>
      <c r="E148" s="6">
        <v>2</v>
      </c>
    </row>
    <row r="149" spans="1:5">
      <c r="A149" s="5" t="s">
        <v>618</v>
      </c>
      <c r="B149" s="6" t="s">
        <v>619</v>
      </c>
      <c r="C149" s="5" t="s">
        <v>640</v>
      </c>
      <c r="D149" s="6" t="s">
        <v>641</v>
      </c>
      <c r="E149" s="6">
        <v>3</v>
      </c>
    </row>
    <row r="150" spans="1:5">
      <c r="A150" s="5" t="s">
        <v>618</v>
      </c>
      <c r="B150" s="6" t="s">
        <v>619</v>
      </c>
      <c r="C150" s="5" t="s">
        <v>642</v>
      </c>
      <c r="D150" s="6" t="s">
        <v>643</v>
      </c>
      <c r="E150" s="6">
        <v>15</v>
      </c>
    </row>
    <row r="151" spans="1:5">
      <c r="A151" s="5" t="s">
        <v>618</v>
      </c>
      <c r="B151" s="6" t="s">
        <v>619</v>
      </c>
      <c r="C151" s="5" t="s">
        <v>646</v>
      </c>
      <c r="D151" s="6" t="s">
        <v>647</v>
      </c>
      <c r="E151" s="6">
        <v>28</v>
      </c>
    </row>
    <row r="152" spans="1:5">
      <c r="A152" s="5" t="s">
        <v>618</v>
      </c>
      <c r="B152" s="6" t="s">
        <v>619</v>
      </c>
      <c r="C152" s="5" t="s">
        <v>648</v>
      </c>
      <c r="D152" s="6" t="s">
        <v>649</v>
      </c>
      <c r="E152" s="6">
        <v>18</v>
      </c>
    </row>
    <row r="153" spans="1:5">
      <c r="A153" s="5" t="s">
        <v>618</v>
      </c>
      <c r="B153" s="6" t="s">
        <v>619</v>
      </c>
      <c r="C153" s="5" t="s">
        <v>650</v>
      </c>
      <c r="D153" s="6" t="s">
        <v>651</v>
      </c>
      <c r="E153" s="6">
        <v>3</v>
      </c>
    </row>
    <row r="154" spans="1:5">
      <c r="A154" s="5" t="s">
        <v>618</v>
      </c>
      <c r="B154" s="6" t="s">
        <v>619</v>
      </c>
      <c r="C154" s="5" t="s">
        <v>652</v>
      </c>
      <c r="D154" s="6" t="s">
        <v>653</v>
      </c>
      <c r="E154" s="6">
        <v>13</v>
      </c>
    </row>
    <row r="155" spans="1:5">
      <c r="A155" s="5" t="s">
        <v>618</v>
      </c>
      <c r="B155" s="6" t="s">
        <v>619</v>
      </c>
      <c r="C155" s="5" t="s">
        <v>654</v>
      </c>
      <c r="D155" s="6" t="s">
        <v>655</v>
      </c>
      <c r="E155" s="6">
        <v>50</v>
      </c>
    </row>
    <row r="156" spans="1:5">
      <c r="A156" s="5" t="s">
        <v>618</v>
      </c>
      <c r="B156" s="6" t="s">
        <v>619</v>
      </c>
      <c r="C156" s="5" t="s">
        <v>656</v>
      </c>
      <c r="D156" s="6" t="s">
        <v>657</v>
      </c>
      <c r="E156" s="6">
        <v>50</v>
      </c>
    </row>
    <row r="157" spans="1:5">
      <c r="A157" s="5" t="s">
        <v>618</v>
      </c>
      <c r="B157" s="6" t="s">
        <v>619</v>
      </c>
      <c r="C157" s="5" t="s">
        <v>658</v>
      </c>
      <c r="D157" s="6" t="s">
        <v>659</v>
      </c>
      <c r="E157" s="6">
        <v>3</v>
      </c>
    </row>
    <row r="158" spans="1:5">
      <c r="A158" s="5" t="s">
        <v>618</v>
      </c>
      <c r="B158" s="6" t="s">
        <v>619</v>
      </c>
      <c r="C158" s="5" t="s">
        <v>660</v>
      </c>
      <c r="D158" s="6" t="s">
        <v>661</v>
      </c>
      <c r="E158" s="6">
        <v>657</v>
      </c>
    </row>
    <row r="159" spans="1:5">
      <c r="A159" s="5" t="s">
        <v>618</v>
      </c>
      <c r="B159" s="6" t="s">
        <v>619</v>
      </c>
      <c r="C159" s="5" t="s">
        <v>662</v>
      </c>
      <c r="D159" s="6" t="s">
        <v>663</v>
      </c>
      <c r="E159" s="6">
        <v>7</v>
      </c>
    </row>
    <row r="160" spans="1:5">
      <c r="A160" s="5" t="s">
        <v>618</v>
      </c>
      <c r="B160" s="6" t="s">
        <v>619</v>
      </c>
      <c r="C160" s="5" t="s">
        <v>664</v>
      </c>
      <c r="D160" s="6" t="s">
        <v>665</v>
      </c>
      <c r="E160" s="6">
        <v>37</v>
      </c>
    </row>
    <row r="161" spans="1:5">
      <c r="A161" s="5" t="s">
        <v>666</v>
      </c>
      <c r="B161" s="6" t="s">
        <v>667</v>
      </c>
      <c r="C161" s="5" t="s">
        <v>668</v>
      </c>
      <c r="D161" s="6" t="s">
        <v>669</v>
      </c>
      <c r="E161" s="6">
        <v>12</v>
      </c>
    </row>
    <row r="162" spans="1:5">
      <c r="A162" s="5" t="s">
        <v>670</v>
      </c>
      <c r="B162" s="6" t="s">
        <v>671</v>
      </c>
      <c r="C162" s="5" t="s">
        <v>672</v>
      </c>
      <c r="D162" s="6" t="s">
        <v>673</v>
      </c>
      <c r="E162" s="6">
        <v>24</v>
      </c>
    </row>
    <row r="163" spans="1:5">
      <c r="A163" s="5" t="s">
        <v>674</v>
      </c>
      <c r="B163" s="6" t="s">
        <v>675</v>
      </c>
      <c r="C163" s="5" t="s">
        <v>676</v>
      </c>
      <c r="D163" s="6" t="s">
        <v>677</v>
      </c>
      <c r="E163" s="6">
        <v>41</v>
      </c>
    </row>
    <row r="164" spans="1:5">
      <c r="A164" s="5" t="s">
        <v>678</v>
      </c>
      <c r="B164" s="6" t="s">
        <v>679</v>
      </c>
      <c r="C164" s="5" t="s">
        <v>680</v>
      </c>
      <c r="D164" s="6" t="s">
        <v>681</v>
      </c>
      <c r="E164" s="6">
        <v>20</v>
      </c>
    </row>
    <row r="165" spans="1:5">
      <c r="A165" s="5" t="s">
        <v>686</v>
      </c>
      <c r="B165" s="6" t="s">
        <v>687</v>
      </c>
      <c r="C165" s="5" t="s">
        <v>688</v>
      </c>
      <c r="D165" s="6" t="s">
        <v>689</v>
      </c>
      <c r="E165" s="6">
        <v>8</v>
      </c>
    </row>
    <row r="166" spans="1:5">
      <c r="A166" s="5" t="s">
        <v>694</v>
      </c>
      <c r="B166" s="6" t="s">
        <v>695</v>
      </c>
      <c r="C166" s="5" t="s">
        <v>696</v>
      </c>
      <c r="D166" s="6" t="s">
        <v>697</v>
      </c>
      <c r="E166" s="6">
        <v>33</v>
      </c>
    </row>
    <row r="167" spans="1:5">
      <c r="A167" s="5" t="s">
        <v>698</v>
      </c>
      <c r="B167" s="6" t="s">
        <v>699</v>
      </c>
      <c r="C167" s="5" t="s">
        <v>700</v>
      </c>
      <c r="D167" s="6" t="s">
        <v>701</v>
      </c>
      <c r="E167" s="6">
        <v>231</v>
      </c>
    </row>
    <row r="168" spans="1:5">
      <c r="A168" s="5" t="s">
        <v>702</v>
      </c>
      <c r="B168" s="6" t="s">
        <v>703</v>
      </c>
      <c r="C168" s="5" t="s">
        <v>704</v>
      </c>
      <c r="D168" s="6" t="s">
        <v>705</v>
      </c>
      <c r="E168" s="6">
        <v>153</v>
      </c>
    </row>
    <row r="169" spans="1:5">
      <c r="A169" s="5" t="s">
        <v>706</v>
      </c>
      <c r="B169" s="6" t="s">
        <v>707</v>
      </c>
      <c r="C169" s="5" t="s">
        <v>708</v>
      </c>
      <c r="D169" s="6" t="s">
        <v>709</v>
      </c>
      <c r="E169" s="6">
        <v>119</v>
      </c>
    </row>
    <row r="170" spans="1:5">
      <c r="A170" s="5" t="s">
        <v>710</v>
      </c>
      <c r="B170" s="6" t="s">
        <v>711</v>
      </c>
      <c r="C170" s="5" t="s">
        <v>712</v>
      </c>
      <c r="D170" s="6" t="s">
        <v>713</v>
      </c>
      <c r="E170" s="6">
        <v>77</v>
      </c>
    </row>
    <row r="171" spans="1:5">
      <c r="A171" s="5" t="s">
        <v>710</v>
      </c>
      <c r="B171" s="6" t="s">
        <v>711</v>
      </c>
      <c r="C171" s="5" t="s">
        <v>875</v>
      </c>
      <c r="D171" s="6" t="s">
        <v>876</v>
      </c>
      <c r="E171" s="6">
        <v>1</v>
      </c>
    </row>
    <row r="172" spans="1:5">
      <c r="A172" s="5" t="s">
        <v>714</v>
      </c>
      <c r="B172" s="6" t="s">
        <v>715</v>
      </c>
      <c r="C172" s="5" t="s">
        <v>716</v>
      </c>
      <c r="D172" s="6" t="s">
        <v>717</v>
      </c>
      <c r="E172" s="6">
        <v>414</v>
      </c>
    </row>
    <row r="173" spans="1:5">
      <c r="A173" s="5" t="s">
        <v>722</v>
      </c>
      <c r="B173" s="6" t="s">
        <v>723</v>
      </c>
      <c r="C173" s="5" t="s">
        <v>724</v>
      </c>
      <c r="D173" s="6" t="s">
        <v>723</v>
      </c>
      <c r="E173" s="6">
        <v>307</v>
      </c>
    </row>
    <row r="174" spans="1:5">
      <c r="A174" s="5" t="s">
        <v>729</v>
      </c>
      <c r="B174" s="6" t="s">
        <v>730</v>
      </c>
      <c r="C174" s="5" t="s">
        <v>731</v>
      </c>
      <c r="D174" s="6" t="s">
        <v>732</v>
      </c>
      <c r="E174" s="6">
        <v>118</v>
      </c>
    </row>
    <row r="175" spans="1:5">
      <c r="A175" s="5" t="s">
        <v>733</v>
      </c>
      <c r="B175" s="6" t="s">
        <v>734</v>
      </c>
      <c r="C175" s="5" t="s">
        <v>735</v>
      </c>
      <c r="D175" s="6" t="s">
        <v>734</v>
      </c>
      <c r="E175" s="6">
        <v>7</v>
      </c>
    </row>
    <row r="176" spans="1:5">
      <c r="A176" s="5" t="s">
        <v>736</v>
      </c>
      <c r="B176" s="6" t="s">
        <v>737</v>
      </c>
      <c r="C176" s="5" t="s">
        <v>738</v>
      </c>
      <c r="D176" s="6" t="s">
        <v>739</v>
      </c>
      <c r="E176" s="6">
        <v>9</v>
      </c>
    </row>
    <row r="177" spans="1:5">
      <c r="A177" s="5" t="s">
        <v>859</v>
      </c>
      <c r="B177" s="6" t="s">
        <v>860</v>
      </c>
      <c r="C177" s="5" t="s">
        <v>877</v>
      </c>
      <c r="D177" s="6" t="s">
        <v>878</v>
      </c>
      <c r="E177" s="6">
        <v>53</v>
      </c>
    </row>
    <row r="178" spans="1:5">
      <c r="A178" s="5" t="s">
        <v>740</v>
      </c>
      <c r="B178" s="6" t="s">
        <v>741</v>
      </c>
      <c r="C178" s="5" t="s">
        <v>742</v>
      </c>
      <c r="D178" s="6" t="s">
        <v>741</v>
      </c>
      <c r="E178" s="6">
        <v>100</v>
      </c>
    </row>
    <row r="179" spans="1:5">
      <c r="A179" s="5" t="s">
        <v>743</v>
      </c>
      <c r="B179" s="6" t="s">
        <v>744</v>
      </c>
      <c r="C179" s="5" t="s">
        <v>745</v>
      </c>
      <c r="D179" s="6" t="s">
        <v>744</v>
      </c>
      <c r="E179" s="6">
        <v>59</v>
      </c>
    </row>
    <row r="180" spans="1:5">
      <c r="A180" s="5" t="s">
        <v>746</v>
      </c>
      <c r="B180" s="6" t="s">
        <v>747</v>
      </c>
      <c r="C180" s="5" t="s">
        <v>748</v>
      </c>
      <c r="D180" s="6" t="s">
        <v>749</v>
      </c>
      <c r="E180" s="6">
        <v>211</v>
      </c>
    </row>
    <row r="181" spans="1:5">
      <c r="A181" s="5" t="s">
        <v>750</v>
      </c>
      <c r="B181" s="6" t="s">
        <v>751</v>
      </c>
      <c r="C181" s="5" t="s">
        <v>752</v>
      </c>
      <c r="D181" s="6" t="s">
        <v>753</v>
      </c>
      <c r="E181" s="6">
        <v>3</v>
      </c>
    </row>
    <row r="182" spans="1:5">
      <c r="A182" s="5" t="s">
        <v>861</v>
      </c>
      <c r="B182" s="6" t="s">
        <v>862</v>
      </c>
      <c r="C182" s="5" t="s">
        <v>879</v>
      </c>
      <c r="D182" s="6" t="s">
        <v>862</v>
      </c>
      <c r="E182" s="6">
        <v>5</v>
      </c>
    </row>
    <row r="183" spans="1:5">
      <c r="A183" s="5" t="s">
        <v>754</v>
      </c>
      <c r="B183" s="6" t="s">
        <v>755</v>
      </c>
      <c r="C183" s="5" t="s">
        <v>756</v>
      </c>
      <c r="D183" s="6" t="s">
        <v>755</v>
      </c>
      <c r="E183" s="6">
        <v>160</v>
      </c>
    </row>
    <row r="184" spans="1:5">
      <c r="A184" s="5" t="s">
        <v>757</v>
      </c>
      <c r="B184" s="6" t="s">
        <v>758</v>
      </c>
      <c r="C184" s="5" t="s">
        <v>759</v>
      </c>
      <c r="D184" s="6" t="s">
        <v>760</v>
      </c>
      <c r="E184" s="6">
        <v>4</v>
      </c>
    </row>
    <row r="185" spans="1:5">
      <c r="A185" s="5" t="s">
        <v>761</v>
      </c>
      <c r="B185" s="6" t="s">
        <v>762</v>
      </c>
      <c r="C185" s="5" t="s">
        <v>880</v>
      </c>
      <c r="D185" s="6" t="s">
        <v>881</v>
      </c>
      <c r="E185" s="6">
        <v>2</v>
      </c>
    </row>
    <row r="186" spans="1:5">
      <c r="A186" s="5" t="s">
        <v>761</v>
      </c>
      <c r="B186" s="6" t="s">
        <v>762</v>
      </c>
      <c r="C186" s="5" t="s">
        <v>763</v>
      </c>
      <c r="D186" s="6" t="s">
        <v>764</v>
      </c>
      <c r="E186" s="6">
        <v>28</v>
      </c>
    </row>
    <row r="187" spans="1:5">
      <c r="A187" s="5" t="s">
        <v>761</v>
      </c>
      <c r="B187" s="6" t="s">
        <v>762</v>
      </c>
      <c r="C187" s="5" t="s">
        <v>765</v>
      </c>
      <c r="D187" s="6" t="s">
        <v>766</v>
      </c>
      <c r="E187" s="6">
        <v>52</v>
      </c>
    </row>
    <row r="188" spans="1:5">
      <c r="A188" s="5" t="s">
        <v>761</v>
      </c>
      <c r="B188" s="6" t="s">
        <v>762</v>
      </c>
      <c r="C188" s="5" t="s">
        <v>767</v>
      </c>
      <c r="D188" s="6" t="s">
        <v>768</v>
      </c>
      <c r="E188" s="6">
        <v>16</v>
      </c>
    </row>
    <row r="189" spans="1:5">
      <c r="A189" s="5" t="s">
        <v>761</v>
      </c>
      <c r="B189" s="6" t="s">
        <v>762</v>
      </c>
      <c r="C189" s="5" t="s">
        <v>769</v>
      </c>
      <c r="D189" s="6" t="s">
        <v>770</v>
      </c>
      <c r="E189" s="6">
        <v>9</v>
      </c>
    </row>
    <row r="190" spans="1:5">
      <c r="A190" s="5" t="s">
        <v>761</v>
      </c>
      <c r="B190" s="6" t="s">
        <v>762</v>
      </c>
      <c r="C190" s="5" t="s">
        <v>771</v>
      </c>
      <c r="D190" s="6" t="s">
        <v>772</v>
      </c>
      <c r="E190" s="6">
        <v>94</v>
      </c>
    </row>
    <row r="191" spans="1:5">
      <c r="A191" s="5" t="s">
        <v>761</v>
      </c>
      <c r="B191" s="6" t="s">
        <v>762</v>
      </c>
      <c r="C191" s="5" t="s">
        <v>773</v>
      </c>
      <c r="D191" s="6" t="s">
        <v>774</v>
      </c>
      <c r="E191" s="6">
        <v>14</v>
      </c>
    </row>
    <row r="192" spans="1:5">
      <c r="A192" s="5" t="s">
        <v>761</v>
      </c>
      <c r="B192" s="6" t="s">
        <v>762</v>
      </c>
      <c r="C192" s="5" t="s">
        <v>775</v>
      </c>
      <c r="D192" s="6" t="s">
        <v>776</v>
      </c>
      <c r="E192" s="6">
        <v>1</v>
      </c>
    </row>
    <row r="193" spans="1:5">
      <c r="A193" s="5" t="s">
        <v>761</v>
      </c>
      <c r="B193" s="6" t="s">
        <v>762</v>
      </c>
      <c r="C193" s="5" t="s">
        <v>777</v>
      </c>
      <c r="D193" s="6" t="s">
        <v>778</v>
      </c>
      <c r="E193" s="6">
        <v>30</v>
      </c>
    </row>
    <row r="194" spans="1:5">
      <c r="A194" s="5" t="s">
        <v>761</v>
      </c>
      <c r="B194" s="6" t="s">
        <v>762</v>
      </c>
      <c r="C194" s="5" t="s">
        <v>779</v>
      </c>
      <c r="D194" s="6" t="s">
        <v>780</v>
      </c>
      <c r="E194" s="6">
        <v>6</v>
      </c>
    </row>
    <row r="195" spans="1:5">
      <c r="A195" s="5" t="s">
        <v>761</v>
      </c>
      <c r="B195" s="6" t="s">
        <v>762</v>
      </c>
      <c r="C195" s="5" t="s">
        <v>781</v>
      </c>
      <c r="D195" s="6" t="s">
        <v>782</v>
      </c>
      <c r="E195" s="6">
        <v>37</v>
      </c>
    </row>
    <row r="196" spans="1:5">
      <c r="A196" s="5" t="s">
        <v>761</v>
      </c>
      <c r="B196" s="6" t="s">
        <v>762</v>
      </c>
      <c r="C196" s="5" t="s">
        <v>783</v>
      </c>
      <c r="D196" s="6" t="s">
        <v>784</v>
      </c>
      <c r="E196" s="6">
        <v>21</v>
      </c>
    </row>
    <row r="197" spans="1:5">
      <c r="A197" s="5" t="s">
        <v>761</v>
      </c>
      <c r="B197" s="6" t="s">
        <v>762</v>
      </c>
      <c r="C197" s="5" t="s">
        <v>785</v>
      </c>
      <c r="D197" s="6" t="s">
        <v>786</v>
      </c>
      <c r="E197" s="6">
        <v>41</v>
      </c>
    </row>
    <row r="198" spans="1:5">
      <c r="A198" s="5" t="s">
        <v>761</v>
      </c>
      <c r="B198" s="6" t="s">
        <v>762</v>
      </c>
      <c r="C198" s="5" t="s">
        <v>787</v>
      </c>
      <c r="D198" s="6" t="s">
        <v>788</v>
      </c>
      <c r="E198" s="6">
        <v>34</v>
      </c>
    </row>
    <row r="199" spans="1:5">
      <c r="A199" s="5" t="s">
        <v>761</v>
      </c>
      <c r="B199" s="6" t="s">
        <v>762</v>
      </c>
      <c r="C199" s="5" t="s">
        <v>789</v>
      </c>
      <c r="D199" s="6" t="s">
        <v>790</v>
      </c>
      <c r="E199" s="6">
        <v>47</v>
      </c>
    </row>
    <row r="200" spans="1:5">
      <c r="A200" s="5" t="s">
        <v>761</v>
      </c>
      <c r="B200" s="6" t="s">
        <v>762</v>
      </c>
      <c r="C200" s="5" t="s">
        <v>791</v>
      </c>
      <c r="D200" s="6" t="s">
        <v>792</v>
      </c>
      <c r="E200" s="6">
        <v>33</v>
      </c>
    </row>
    <row r="201" spans="1:5">
      <c r="A201" s="5" t="s">
        <v>761</v>
      </c>
      <c r="B201" s="6" t="s">
        <v>762</v>
      </c>
      <c r="C201" s="5" t="s">
        <v>793</v>
      </c>
      <c r="D201" s="6" t="s">
        <v>794</v>
      </c>
      <c r="E201" s="6">
        <v>29</v>
      </c>
    </row>
    <row r="202" spans="1:5">
      <c r="A202" s="5" t="s">
        <v>761</v>
      </c>
      <c r="B202" s="6" t="s">
        <v>762</v>
      </c>
      <c r="C202" s="5" t="s">
        <v>795</v>
      </c>
      <c r="D202" s="6" t="s">
        <v>796</v>
      </c>
      <c r="E202" s="6">
        <v>16</v>
      </c>
    </row>
    <row r="203" spans="1:5">
      <c r="A203" s="5" t="s">
        <v>761</v>
      </c>
      <c r="B203" s="6" t="s">
        <v>762</v>
      </c>
      <c r="C203" s="5" t="s">
        <v>797</v>
      </c>
      <c r="D203" s="6" t="s">
        <v>798</v>
      </c>
      <c r="E203" s="6">
        <v>44</v>
      </c>
    </row>
    <row r="204" spans="1:5">
      <c r="A204" s="5" t="s">
        <v>761</v>
      </c>
      <c r="B204" s="6" t="s">
        <v>762</v>
      </c>
      <c r="C204" s="5" t="s">
        <v>799</v>
      </c>
      <c r="D204" s="6" t="s">
        <v>800</v>
      </c>
      <c r="E204" s="6">
        <v>2</v>
      </c>
    </row>
    <row r="205" spans="1:5">
      <c r="A205" s="5" t="s">
        <v>801</v>
      </c>
      <c r="B205" s="6" t="s">
        <v>802</v>
      </c>
      <c r="C205" s="5" t="s">
        <v>803</v>
      </c>
      <c r="D205" s="6" t="s">
        <v>804</v>
      </c>
      <c r="E205" s="6">
        <v>87</v>
      </c>
    </row>
    <row r="206" spans="1:5">
      <c r="A206" s="5" t="s">
        <v>809</v>
      </c>
      <c r="B206" s="6" t="s">
        <v>810</v>
      </c>
      <c r="C206" s="5" t="s">
        <v>811</v>
      </c>
      <c r="D206" s="6" t="s">
        <v>810</v>
      </c>
      <c r="E206" s="6">
        <v>46</v>
      </c>
    </row>
    <row r="207" spans="1:5">
      <c r="A207" s="5" t="s">
        <v>812</v>
      </c>
      <c r="B207" s="6" t="s">
        <v>813</v>
      </c>
      <c r="C207" s="5" t="s">
        <v>814</v>
      </c>
      <c r="D207" s="6" t="s">
        <v>815</v>
      </c>
      <c r="E207" s="6">
        <v>3</v>
      </c>
    </row>
    <row r="208" spans="1:5">
      <c r="A208" s="5" t="s">
        <v>812</v>
      </c>
      <c r="B208" s="6" t="s">
        <v>813</v>
      </c>
      <c r="C208" s="5" t="s">
        <v>818</v>
      </c>
      <c r="D208" s="6" t="s">
        <v>819</v>
      </c>
      <c r="E208" s="6">
        <v>7</v>
      </c>
    </row>
    <row r="209" spans="1:5">
      <c r="A209" s="5" t="s">
        <v>812</v>
      </c>
      <c r="B209" s="6" t="s">
        <v>813</v>
      </c>
      <c r="C209" s="5" t="s">
        <v>820</v>
      </c>
      <c r="D209" s="6" t="s">
        <v>821</v>
      </c>
      <c r="E209" s="6">
        <v>8</v>
      </c>
    </row>
    <row r="210" spans="1:5">
      <c r="A210" s="5" t="s">
        <v>812</v>
      </c>
      <c r="B210" s="6" t="s">
        <v>813</v>
      </c>
      <c r="C210" s="5" t="s">
        <v>822</v>
      </c>
      <c r="D210" s="6" t="s">
        <v>823</v>
      </c>
      <c r="E210" s="6">
        <v>2</v>
      </c>
    </row>
    <row r="211" spans="1:5">
      <c r="A211" s="5" t="s">
        <v>812</v>
      </c>
      <c r="B211" s="6" t="s">
        <v>813</v>
      </c>
      <c r="C211" s="5" t="s">
        <v>882</v>
      </c>
      <c r="D211" s="6" t="s">
        <v>883</v>
      </c>
      <c r="E211" s="6">
        <v>1</v>
      </c>
    </row>
    <row r="212" spans="1:5">
      <c r="A212" s="5" t="s">
        <v>812</v>
      </c>
      <c r="B212" s="6" t="s">
        <v>813</v>
      </c>
      <c r="C212" s="5" t="s">
        <v>824</v>
      </c>
      <c r="D212" s="6" t="s">
        <v>825</v>
      </c>
      <c r="E212" s="6">
        <v>5</v>
      </c>
    </row>
    <row r="213" spans="1:5">
      <c r="A213" s="5" t="s">
        <v>812</v>
      </c>
      <c r="B213" s="6" t="s">
        <v>813</v>
      </c>
      <c r="C213" s="5" t="s">
        <v>826</v>
      </c>
      <c r="D213" s="6" t="s">
        <v>827</v>
      </c>
      <c r="E213" s="6">
        <v>10</v>
      </c>
    </row>
    <row r="214" spans="1:5">
      <c r="A214" s="5" t="s">
        <v>812</v>
      </c>
      <c r="B214" s="6" t="s">
        <v>813</v>
      </c>
      <c r="C214" s="5" t="s">
        <v>828</v>
      </c>
      <c r="D214" s="6" t="s">
        <v>829</v>
      </c>
      <c r="E214" s="6">
        <v>7</v>
      </c>
    </row>
    <row r="215" spans="1:5">
      <c r="A215" s="5" t="s">
        <v>812</v>
      </c>
      <c r="B215" s="6" t="s">
        <v>813</v>
      </c>
      <c r="C215" s="5" t="s">
        <v>830</v>
      </c>
      <c r="D215" s="6" t="s">
        <v>831</v>
      </c>
      <c r="E215" s="6">
        <v>1</v>
      </c>
    </row>
    <row r="216" spans="1:5">
      <c r="A216" s="5" t="s">
        <v>812</v>
      </c>
      <c r="B216" s="6" t="s">
        <v>813</v>
      </c>
      <c r="C216" s="5" t="s">
        <v>832</v>
      </c>
      <c r="D216" s="6" t="s">
        <v>833</v>
      </c>
      <c r="E216" s="6">
        <v>5</v>
      </c>
    </row>
    <row r="217" spans="1:5">
      <c r="A217" s="5" t="s">
        <v>840</v>
      </c>
      <c r="B217" s="6" t="s">
        <v>841</v>
      </c>
      <c r="C217" s="5" t="s">
        <v>842</v>
      </c>
      <c r="D217" s="6" t="s">
        <v>843</v>
      </c>
      <c r="E217" s="6">
        <v>189</v>
      </c>
    </row>
    <row r="218" spans="1:5">
      <c r="A218" s="5" t="s">
        <v>844</v>
      </c>
      <c r="B218" s="6" t="s">
        <v>845</v>
      </c>
      <c r="C218" s="5" t="s">
        <v>846</v>
      </c>
      <c r="D218" s="6" t="s">
        <v>847</v>
      </c>
      <c r="E218" s="6">
        <v>517</v>
      </c>
    </row>
    <row r="219" spans="1:5">
      <c r="A219" s="5" t="s">
        <v>848</v>
      </c>
      <c r="B219" s="6" t="s">
        <v>849</v>
      </c>
      <c r="C219" s="5" t="s">
        <v>850</v>
      </c>
      <c r="D219" s="6" t="s">
        <v>851</v>
      </c>
      <c r="E219" s="6">
        <v>356</v>
      </c>
    </row>
    <row r="220" spans="1:5">
      <c r="A220" s="70" t="s">
        <v>855</v>
      </c>
      <c r="B220" s="70"/>
      <c r="C220" s="70"/>
      <c r="D220" s="70"/>
      <c r="E220" s="9">
        <f>SUM(E2:E219)</f>
        <v>14029</v>
      </c>
    </row>
    <row r="1046584" spans="1:5">
      <c r="A1046584" s="4"/>
      <c r="B1046584" s="4"/>
      <c r="C1046584" s="4"/>
      <c r="D1046584" s="4"/>
      <c r="E1046584" s="4"/>
    </row>
  </sheetData>
  <mergeCells count="1">
    <mergeCell ref="A220:D220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55"/>
  <sheetViews>
    <sheetView workbookViewId="0"/>
  </sheetViews>
  <sheetFormatPr defaultRowHeight="16.5"/>
  <cols>
    <col min="1" max="1" width="9.140625" style="39"/>
    <col min="2" max="2" width="7.28515625" style="39" customWidth="1"/>
    <col min="3" max="3" width="22.28515625" style="39" customWidth="1"/>
    <col min="4" max="4" width="21.42578125" style="39" customWidth="1"/>
    <col min="5" max="5" width="7.140625" style="39" customWidth="1"/>
    <col min="6" max="6" width="9.140625" style="39" bestFit="1" customWidth="1"/>
    <col min="7" max="8" width="10.28515625" style="39" bestFit="1" customWidth="1"/>
    <col min="9" max="9" width="48.28515625" style="39" customWidth="1"/>
    <col min="10" max="10" width="14.7109375" style="39" bestFit="1" customWidth="1"/>
    <col min="11" max="16384" width="9.140625" style="39"/>
  </cols>
  <sheetData>
    <row r="2" spans="2:6">
      <c r="B2" s="39" t="s">
        <v>944</v>
      </c>
    </row>
    <row r="4" spans="2:6" ht="16.5" customHeight="1">
      <c r="B4" s="39" t="s">
        <v>945</v>
      </c>
      <c r="C4" s="49"/>
      <c r="D4" s="49"/>
      <c r="E4" s="49"/>
      <c r="F4" s="49"/>
    </row>
    <row r="5" spans="2:6">
      <c r="B5" s="50"/>
      <c r="C5" s="50"/>
      <c r="D5" s="50"/>
      <c r="E5" s="50"/>
      <c r="F5" s="50"/>
    </row>
    <row r="6" spans="2:6">
      <c r="B6" s="41" t="s">
        <v>928</v>
      </c>
      <c r="C6" s="41" t="s">
        <v>1</v>
      </c>
      <c r="D6" s="41" t="s">
        <v>3</v>
      </c>
      <c r="E6" s="51" t="s">
        <v>946</v>
      </c>
      <c r="F6" s="41" t="s">
        <v>936</v>
      </c>
    </row>
    <row r="7" spans="2:6">
      <c r="B7" s="26">
        <v>619</v>
      </c>
      <c r="C7" s="26" t="s">
        <v>366</v>
      </c>
      <c r="D7" s="26" t="s">
        <v>366</v>
      </c>
      <c r="E7" s="52">
        <v>1</v>
      </c>
      <c r="F7" s="26">
        <f>+E7*50000</f>
        <v>50000</v>
      </c>
    </row>
    <row r="8" spans="2:6">
      <c r="B8" s="26">
        <v>610</v>
      </c>
      <c r="C8" s="26" t="s">
        <v>362</v>
      </c>
      <c r="D8" s="26" t="s">
        <v>362</v>
      </c>
      <c r="E8" s="52">
        <v>1</v>
      </c>
      <c r="F8" s="26">
        <f>+E8*50000</f>
        <v>50000</v>
      </c>
    </row>
    <row r="9" spans="2:6">
      <c r="B9" s="26">
        <v>821</v>
      </c>
      <c r="C9" s="26" t="s">
        <v>947</v>
      </c>
      <c r="D9" s="26" t="s">
        <v>948</v>
      </c>
      <c r="E9" s="26">
        <v>1</v>
      </c>
      <c r="F9" s="26">
        <f>+E9*50000</f>
        <v>50000</v>
      </c>
    </row>
    <row r="10" spans="2:6">
      <c r="B10" s="26">
        <v>632</v>
      </c>
      <c r="C10" s="26" t="s">
        <v>949</v>
      </c>
      <c r="D10" s="26" t="s">
        <v>949</v>
      </c>
      <c r="E10" s="52">
        <v>2</v>
      </c>
      <c r="F10" s="26">
        <f>+E10*50000</f>
        <v>100000</v>
      </c>
    </row>
    <row r="11" spans="2:6">
      <c r="B11" s="26">
        <v>607</v>
      </c>
      <c r="C11" s="26" t="s">
        <v>483</v>
      </c>
      <c r="D11" s="26" t="s">
        <v>483</v>
      </c>
      <c r="E11" s="52">
        <v>1</v>
      </c>
      <c r="F11" s="26">
        <f>+E11*50000</f>
        <v>50000</v>
      </c>
    </row>
    <row r="12" spans="2:6">
      <c r="B12" s="26">
        <v>605</v>
      </c>
      <c r="C12" s="26" t="s">
        <v>475</v>
      </c>
      <c r="D12" s="26" t="s">
        <v>475</v>
      </c>
      <c r="E12" s="52">
        <v>2</v>
      </c>
      <c r="F12" s="26">
        <f t="shared" ref="F12:F14" si="0">+E12*50000</f>
        <v>100000</v>
      </c>
    </row>
    <row r="13" spans="2:6">
      <c r="B13" s="26">
        <v>634</v>
      </c>
      <c r="C13" s="26" t="s">
        <v>401</v>
      </c>
      <c r="D13" s="26" t="s">
        <v>401</v>
      </c>
      <c r="E13" s="52">
        <v>1</v>
      </c>
      <c r="F13" s="26">
        <f t="shared" si="0"/>
        <v>50000</v>
      </c>
    </row>
    <row r="14" spans="2:6">
      <c r="B14" s="26">
        <v>640</v>
      </c>
      <c r="C14" s="26" t="s">
        <v>950</v>
      </c>
      <c r="D14" s="26" t="s">
        <v>950</v>
      </c>
      <c r="E14" s="52">
        <v>1</v>
      </c>
      <c r="F14" s="26">
        <f t="shared" si="0"/>
        <v>50000</v>
      </c>
    </row>
    <row r="15" spans="2:6">
      <c r="B15" s="41"/>
      <c r="C15" s="74" t="s">
        <v>942</v>
      </c>
      <c r="D15" s="74"/>
      <c r="E15" s="41">
        <f>SUM(E7:E14)</f>
        <v>10</v>
      </c>
      <c r="F15" s="41">
        <f>SUM(F7:F14)</f>
        <v>500000</v>
      </c>
    </row>
    <row r="16" spans="2:6">
      <c r="B16" s="50"/>
      <c r="C16" s="50"/>
      <c r="D16" s="50"/>
      <c r="E16" s="50"/>
      <c r="F16" s="50"/>
    </row>
    <row r="17" spans="2:6">
      <c r="B17" s="75" t="s">
        <v>951</v>
      </c>
      <c r="C17" s="75"/>
      <c r="D17" s="75"/>
      <c r="E17" s="75"/>
      <c r="F17" s="75"/>
    </row>
    <row r="18" spans="2:6">
      <c r="B18" s="75"/>
      <c r="C18" s="75"/>
      <c r="D18" s="75"/>
      <c r="E18" s="75"/>
      <c r="F18" s="75"/>
    </row>
    <row r="19" spans="2:6">
      <c r="B19" s="75"/>
      <c r="C19" s="75"/>
      <c r="D19" s="75"/>
      <c r="E19" s="75"/>
      <c r="F19" s="75"/>
    </row>
    <row r="21" spans="2:6">
      <c r="B21" s="39" t="s">
        <v>952</v>
      </c>
    </row>
    <row r="23" spans="2:6">
      <c r="B23" s="41" t="s">
        <v>928</v>
      </c>
      <c r="C23" s="41" t="s">
        <v>1</v>
      </c>
      <c r="D23" s="41" t="s">
        <v>3</v>
      </c>
      <c r="E23" s="51" t="s">
        <v>946</v>
      </c>
      <c r="F23" s="41" t="s">
        <v>936</v>
      </c>
    </row>
    <row r="24" spans="2:6">
      <c r="B24" s="26">
        <v>108</v>
      </c>
      <c r="C24" s="26" t="s">
        <v>953</v>
      </c>
      <c r="D24" s="26" t="s">
        <v>954</v>
      </c>
      <c r="E24" s="52">
        <v>1</v>
      </c>
      <c r="F24" s="26">
        <f>+E24*50000</f>
        <v>50000</v>
      </c>
    </row>
    <row r="25" spans="2:6">
      <c r="B25" s="26">
        <v>810</v>
      </c>
      <c r="C25" s="26" t="s">
        <v>955</v>
      </c>
      <c r="D25" s="26" t="s">
        <v>955</v>
      </c>
      <c r="E25" s="26">
        <v>1</v>
      </c>
      <c r="F25" s="26">
        <f>+E25*50000</f>
        <v>50000</v>
      </c>
    </row>
    <row r="26" spans="2:6">
      <c r="B26" s="26">
        <v>820</v>
      </c>
      <c r="C26" s="26" t="s">
        <v>956</v>
      </c>
      <c r="D26" s="26" t="s">
        <v>956</v>
      </c>
      <c r="E26" s="26">
        <v>10</v>
      </c>
      <c r="F26" s="26">
        <f>+E26*50000</f>
        <v>500000</v>
      </c>
    </row>
    <row r="27" spans="2:6">
      <c r="B27" s="26">
        <v>653</v>
      </c>
      <c r="C27" s="26" t="s">
        <v>483</v>
      </c>
      <c r="D27" s="26" t="s">
        <v>483</v>
      </c>
      <c r="E27" s="52">
        <v>3</v>
      </c>
      <c r="F27" s="26">
        <f>+E27*50000</f>
        <v>150000</v>
      </c>
    </row>
    <row r="28" spans="2:6">
      <c r="B28" s="41"/>
      <c r="C28" s="74" t="s">
        <v>942</v>
      </c>
      <c r="D28" s="74"/>
      <c r="E28" s="41">
        <f>SUM(E24:E27)</f>
        <v>15</v>
      </c>
      <c r="F28" s="41">
        <f>SUM(F24:F27)</f>
        <v>750000</v>
      </c>
    </row>
    <row r="30" spans="2:6">
      <c r="B30" s="75" t="s">
        <v>957</v>
      </c>
      <c r="C30" s="75"/>
      <c r="D30" s="75"/>
      <c r="E30" s="75"/>
      <c r="F30" s="75"/>
    </row>
    <row r="31" spans="2:6">
      <c r="B31" s="75"/>
      <c r="C31" s="75"/>
      <c r="D31" s="75"/>
      <c r="E31" s="75"/>
      <c r="F31" s="75"/>
    </row>
    <row r="33" spans="2:8" ht="16.5" customHeight="1">
      <c r="B33" s="75" t="s">
        <v>958</v>
      </c>
      <c r="C33" s="75"/>
      <c r="D33" s="75"/>
      <c r="E33" s="75"/>
      <c r="F33" s="75"/>
    </row>
    <row r="34" spans="2:8">
      <c r="B34" s="75"/>
      <c r="C34" s="75"/>
      <c r="D34" s="75"/>
      <c r="E34" s="75"/>
      <c r="F34" s="75"/>
    </row>
    <row r="35" spans="2:8">
      <c r="B35" s="75"/>
      <c r="C35" s="75"/>
      <c r="D35" s="75"/>
      <c r="E35" s="75"/>
      <c r="F35" s="75"/>
    </row>
    <row r="36" spans="2:8">
      <c r="B36" s="49"/>
      <c r="C36" s="49"/>
      <c r="D36" s="49"/>
      <c r="E36" s="49"/>
      <c r="F36" s="49"/>
    </row>
    <row r="37" spans="2:8">
      <c r="B37" s="75" t="s">
        <v>959</v>
      </c>
      <c r="C37" s="75"/>
      <c r="D37" s="75"/>
      <c r="E37" s="75"/>
      <c r="F37" s="75"/>
    </row>
    <row r="38" spans="2:8">
      <c r="B38" s="75"/>
      <c r="C38" s="75"/>
      <c r="D38" s="75"/>
      <c r="E38" s="75"/>
      <c r="F38" s="75"/>
    </row>
    <row r="39" spans="2:8">
      <c r="B39" s="50"/>
      <c r="C39" s="50"/>
      <c r="D39" s="50"/>
      <c r="E39" s="50"/>
      <c r="F39" s="50"/>
    </row>
    <row r="40" spans="2:8">
      <c r="B40" s="39" t="s">
        <v>960</v>
      </c>
    </row>
    <row r="42" spans="2:8">
      <c r="B42" s="26" t="s">
        <v>928</v>
      </c>
      <c r="C42" s="26" t="s">
        <v>1</v>
      </c>
      <c r="D42" s="26" t="s">
        <v>3</v>
      </c>
      <c r="E42" s="52" t="s">
        <v>961</v>
      </c>
      <c r="F42" s="52" t="s">
        <v>946</v>
      </c>
      <c r="G42" s="52" t="s">
        <v>962</v>
      </c>
      <c r="H42" s="26" t="s">
        <v>936</v>
      </c>
    </row>
    <row r="43" spans="2:8">
      <c r="B43" s="26">
        <v>648</v>
      </c>
      <c r="C43" s="26" t="s">
        <v>963</v>
      </c>
      <c r="D43" s="26" t="s">
        <v>964</v>
      </c>
      <c r="E43" s="26">
        <v>0</v>
      </c>
      <c r="F43" s="26">
        <v>1</v>
      </c>
      <c r="G43" s="52">
        <v>0</v>
      </c>
      <c r="H43" s="26">
        <f>+E43*100000+F43*50000+G43*10000</f>
        <v>50000</v>
      </c>
    </row>
    <row r="44" spans="2:8">
      <c r="B44" s="26">
        <v>649</v>
      </c>
      <c r="C44" s="26" t="s">
        <v>455</v>
      </c>
      <c r="D44" s="26" t="s">
        <v>455</v>
      </c>
      <c r="E44" s="26">
        <v>0</v>
      </c>
      <c r="F44" s="26">
        <v>1</v>
      </c>
      <c r="G44" s="52">
        <v>0</v>
      </c>
      <c r="H44" s="26">
        <f t="shared" ref="H44:H51" si="1">+E44*100000+F44*50000+G44*10000</f>
        <v>50000</v>
      </c>
    </row>
    <row r="45" spans="2:8">
      <c r="B45" s="26">
        <v>662</v>
      </c>
      <c r="C45" s="26" t="s">
        <v>965</v>
      </c>
      <c r="D45" s="26" t="s">
        <v>585</v>
      </c>
      <c r="E45" s="26">
        <v>0</v>
      </c>
      <c r="F45" s="26">
        <v>1</v>
      </c>
      <c r="G45" s="52">
        <v>0</v>
      </c>
      <c r="H45" s="26">
        <f t="shared" si="1"/>
        <v>50000</v>
      </c>
    </row>
    <row r="46" spans="2:8">
      <c r="B46" s="26">
        <v>662</v>
      </c>
      <c r="C46" s="26" t="s">
        <v>965</v>
      </c>
      <c r="D46" s="26" t="s">
        <v>583</v>
      </c>
      <c r="E46" s="26">
        <v>0</v>
      </c>
      <c r="F46" s="26">
        <v>1</v>
      </c>
      <c r="G46" s="52">
        <v>0</v>
      </c>
      <c r="H46" s="26">
        <f t="shared" si="1"/>
        <v>50000</v>
      </c>
    </row>
    <row r="47" spans="2:8">
      <c r="B47" s="26">
        <v>664</v>
      </c>
      <c r="C47" s="26" t="s">
        <v>966</v>
      </c>
      <c r="D47" s="26" t="s">
        <v>966</v>
      </c>
      <c r="E47" s="26">
        <v>3</v>
      </c>
      <c r="F47" s="26">
        <v>1</v>
      </c>
      <c r="G47" s="52">
        <v>0</v>
      </c>
      <c r="H47" s="26">
        <f t="shared" si="1"/>
        <v>350000</v>
      </c>
    </row>
    <row r="48" spans="2:8">
      <c r="B48" s="26">
        <v>124</v>
      </c>
      <c r="C48" s="26" t="s">
        <v>967</v>
      </c>
      <c r="D48" s="26" t="s">
        <v>968</v>
      </c>
      <c r="E48" s="26">
        <v>0</v>
      </c>
      <c r="F48" s="26">
        <v>2</v>
      </c>
      <c r="G48" s="52">
        <v>0</v>
      </c>
      <c r="H48" s="26">
        <f t="shared" si="1"/>
        <v>100000</v>
      </c>
    </row>
    <row r="49" spans="2:8">
      <c r="B49" s="26">
        <v>127</v>
      </c>
      <c r="C49" s="26" t="s">
        <v>969</v>
      </c>
      <c r="D49" s="26" t="s">
        <v>970</v>
      </c>
      <c r="E49" s="26">
        <v>1</v>
      </c>
      <c r="F49" s="26">
        <v>12</v>
      </c>
      <c r="G49" s="52">
        <v>0</v>
      </c>
      <c r="H49" s="26">
        <f t="shared" si="1"/>
        <v>700000</v>
      </c>
    </row>
    <row r="50" spans="2:8">
      <c r="B50" s="26">
        <v>654</v>
      </c>
      <c r="C50" s="26" t="s">
        <v>487</v>
      </c>
      <c r="D50" s="26" t="s">
        <v>487</v>
      </c>
      <c r="E50" s="26">
        <v>0</v>
      </c>
      <c r="F50" s="26">
        <v>2</v>
      </c>
      <c r="G50" s="52">
        <v>1</v>
      </c>
      <c r="H50" s="26">
        <f t="shared" si="1"/>
        <v>110000</v>
      </c>
    </row>
    <row r="51" spans="2:8">
      <c r="B51" s="26">
        <v>656</v>
      </c>
      <c r="C51" s="26" t="s">
        <v>971</v>
      </c>
      <c r="D51" s="26" t="s">
        <v>971</v>
      </c>
      <c r="E51" s="26">
        <v>0</v>
      </c>
      <c r="F51" s="26">
        <v>1</v>
      </c>
      <c r="G51" s="52">
        <v>0</v>
      </c>
      <c r="H51" s="26">
        <f t="shared" si="1"/>
        <v>50000</v>
      </c>
    </row>
    <row r="52" spans="2:8">
      <c r="B52" s="41"/>
      <c r="C52" s="74" t="s">
        <v>942</v>
      </c>
      <c r="D52" s="74"/>
      <c r="E52" s="41">
        <f>SUM(E43:E51)</f>
        <v>4</v>
      </c>
      <c r="F52" s="41">
        <f>SUM(F43:F51)</f>
        <v>22</v>
      </c>
      <c r="G52" s="41">
        <f>SUM(G43:G51)</f>
        <v>1</v>
      </c>
      <c r="H52" s="41">
        <f>SUM(H43:H51)</f>
        <v>1510000</v>
      </c>
    </row>
    <row r="54" spans="2:8">
      <c r="B54" s="75" t="s">
        <v>972</v>
      </c>
      <c r="C54" s="75"/>
      <c r="D54" s="75"/>
      <c r="E54" s="75"/>
      <c r="F54" s="75"/>
    </row>
    <row r="55" spans="2:8">
      <c r="B55" s="75"/>
      <c r="C55" s="75"/>
      <c r="D55" s="75"/>
      <c r="E55" s="75"/>
      <c r="F55" s="75"/>
    </row>
  </sheetData>
  <mergeCells count="8">
    <mergeCell ref="C52:D52"/>
    <mergeCell ref="B54:F55"/>
    <mergeCell ref="C15:D15"/>
    <mergeCell ref="B17:F19"/>
    <mergeCell ref="C28:D28"/>
    <mergeCell ref="B30:F31"/>
    <mergeCell ref="B33:F35"/>
    <mergeCell ref="B37:F38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5"/>
  <sheetViews>
    <sheetView workbookViewId="0"/>
  </sheetViews>
  <sheetFormatPr defaultRowHeight="16.5"/>
  <cols>
    <col min="1" max="1" width="9.140625" style="39"/>
    <col min="2" max="2" width="7.28515625" style="39" customWidth="1"/>
    <col min="3" max="3" width="26.7109375" style="39" customWidth="1"/>
    <col min="4" max="4" width="29.28515625" style="39" customWidth="1"/>
    <col min="5" max="5" width="7.140625" style="39" customWidth="1"/>
    <col min="6" max="6" width="9" style="39" customWidth="1"/>
    <col min="7" max="8" width="10.28515625" style="39" bestFit="1" customWidth="1"/>
    <col min="9" max="9" width="48.28515625" style="39" customWidth="1"/>
    <col min="10" max="10" width="14.7109375" style="39" bestFit="1" customWidth="1"/>
    <col min="11" max="16384" width="9.140625" style="39"/>
  </cols>
  <sheetData>
    <row r="2" spans="2:8">
      <c r="B2" s="39" t="s">
        <v>944</v>
      </c>
    </row>
    <row r="3" spans="2:8">
      <c r="B3" s="41" t="s">
        <v>928</v>
      </c>
      <c r="C3" s="41" t="s">
        <v>1</v>
      </c>
      <c r="D3" s="41" t="s">
        <v>3</v>
      </c>
      <c r="E3" s="51" t="s">
        <v>961</v>
      </c>
      <c r="F3" s="51" t="s">
        <v>946</v>
      </c>
      <c r="G3" s="51" t="s">
        <v>962</v>
      </c>
      <c r="H3" s="41" t="s">
        <v>936</v>
      </c>
    </row>
    <row r="4" spans="2:8">
      <c r="B4" s="26">
        <v>619</v>
      </c>
      <c r="C4" s="26" t="s">
        <v>366</v>
      </c>
      <c r="D4" s="26" t="s">
        <v>366</v>
      </c>
      <c r="E4" s="26">
        <v>0</v>
      </c>
      <c r="F4" s="52">
        <v>1</v>
      </c>
      <c r="G4" s="52">
        <v>0</v>
      </c>
      <c r="H4" s="26">
        <f t="shared" ref="H4:H15" si="0">+E4*100000+F4*50000+G4*10000</f>
        <v>50000</v>
      </c>
    </row>
    <row r="5" spans="2:8">
      <c r="B5" s="26">
        <v>610</v>
      </c>
      <c r="C5" s="26" t="s">
        <v>362</v>
      </c>
      <c r="D5" s="26" t="s">
        <v>362</v>
      </c>
      <c r="E5" s="26">
        <v>0</v>
      </c>
      <c r="F5" s="52">
        <v>1</v>
      </c>
      <c r="G5" s="52">
        <v>0</v>
      </c>
      <c r="H5" s="26">
        <f t="shared" si="0"/>
        <v>50000</v>
      </c>
    </row>
    <row r="6" spans="2:8">
      <c r="B6" s="26">
        <v>821</v>
      </c>
      <c r="C6" s="26" t="s">
        <v>947</v>
      </c>
      <c r="D6" s="26" t="s">
        <v>948</v>
      </c>
      <c r="E6" s="26">
        <v>0</v>
      </c>
      <c r="F6" s="26">
        <v>1</v>
      </c>
      <c r="G6" s="26">
        <v>0</v>
      </c>
      <c r="H6" s="26">
        <f t="shared" si="0"/>
        <v>50000</v>
      </c>
    </row>
    <row r="7" spans="2:8">
      <c r="B7" s="26">
        <v>632</v>
      </c>
      <c r="C7" s="26" t="s">
        <v>949</v>
      </c>
      <c r="D7" s="26" t="s">
        <v>949</v>
      </c>
      <c r="E7" s="26">
        <v>0</v>
      </c>
      <c r="F7" s="52">
        <v>2</v>
      </c>
      <c r="G7" s="52">
        <v>0</v>
      </c>
      <c r="H7" s="26">
        <f t="shared" si="0"/>
        <v>100000</v>
      </c>
    </row>
    <row r="8" spans="2:8">
      <c r="B8" s="26">
        <v>607</v>
      </c>
      <c r="C8" s="26" t="s">
        <v>483</v>
      </c>
      <c r="D8" s="26" t="s">
        <v>483</v>
      </c>
      <c r="E8" s="26">
        <v>0</v>
      </c>
      <c r="F8" s="52">
        <v>1</v>
      </c>
      <c r="G8" s="52">
        <v>0</v>
      </c>
      <c r="H8" s="26">
        <f t="shared" si="0"/>
        <v>50000</v>
      </c>
    </row>
    <row r="9" spans="2:8">
      <c r="B9" s="26">
        <v>605</v>
      </c>
      <c r="C9" s="26" t="s">
        <v>475</v>
      </c>
      <c r="D9" s="26" t="s">
        <v>475</v>
      </c>
      <c r="E9" s="26">
        <v>0</v>
      </c>
      <c r="F9" s="52">
        <v>2</v>
      </c>
      <c r="G9" s="52">
        <v>0</v>
      </c>
      <c r="H9" s="26">
        <f t="shared" si="0"/>
        <v>100000</v>
      </c>
    </row>
    <row r="10" spans="2:8">
      <c r="B10" s="26">
        <v>634</v>
      </c>
      <c r="C10" s="26" t="s">
        <v>401</v>
      </c>
      <c r="D10" s="26" t="s">
        <v>401</v>
      </c>
      <c r="E10" s="26">
        <v>0</v>
      </c>
      <c r="F10" s="52">
        <v>1</v>
      </c>
      <c r="G10" s="52">
        <v>0</v>
      </c>
      <c r="H10" s="26">
        <f t="shared" si="0"/>
        <v>50000</v>
      </c>
    </row>
    <row r="11" spans="2:8">
      <c r="B11" s="26">
        <v>640</v>
      </c>
      <c r="C11" s="26" t="s">
        <v>950</v>
      </c>
      <c r="D11" s="26" t="s">
        <v>950</v>
      </c>
      <c r="E11" s="26">
        <v>0</v>
      </c>
      <c r="F11" s="52">
        <v>1</v>
      </c>
      <c r="G11" s="52">
        <v>0</v>
      </c>
      <c r="H11" s="26">
        <f t="shared" si="0"/>
        <v>50000</v>
      </c>
    </row>
    <row r="12" spans="2:8">
      <c r="B12" s="26">
        <v>108</v>
      </c>
      <c r="C12" s="26" t="s">
        <v>953</v>
      </c>
      <c r="D12" s="26" t="s">
        <v>954</v>
      </c>
      <c r="E12" s="26">
        <v>0</v>
      </c>
      <c r="F12" s="52">
        <v>1</v>
      </c>
      <c r="G12" s="52">
        <v>0</v>
      </c>
      <c r="H12" s="26">
        <f t="shared" si="0"/>
        <v>50000</v>
      </c>
    </row>
    <row r="13" spans="2:8">
      <c r="B13" s="26">
        <v>810</v>
      </c>
      <c r="C13" s="26" t="s">
        <v>955</v>
      </c>
      <c r="D13" s="26" t="s">
        <v>955</v>
      </c>
      <c r="E13" s="26">
        <v>0</v>
      </c>
      <c r="F13" s="26">
        <v>1</v>
      </c>
      <c r="G13" s="26">
        <v>0</v>
      </c>
      <c r="H13" s="26">
        <f t="shared" si="0"/>
        <v>50000</v>
      </c>
    </row>
    <row r="14" spans="2:8">
      <c r="B14" s="26">
        <v>820</v>
      </c>
      <c r="C14" s="26" t="s">
        <v>956</v>
      </c>
      <c r="D14" s="26" t="s">
        <v>956</v>
      </c>
      <c r="E14" s="26">
        <v>0</v>
      </c>
      <c r="F14" s="26">
        <v>10</v>
      </c>
      <c r="G14" s="26">
        <v>0</v>
      </c>
      <c r="H14" s="26">
        <f t="shared" si="0"/>
        <v>500000</v>
      </c>
    </row>
    <row r="15" spans="2:8">
      <c r="B15" s="26">
        <v>653</v>
      </c>
      <c r="C15" s="26" t="s">
        <v>483</v>
      </c>
      <c r="D15" s="26" t="s">
        <v>483</v>
      </c>
      <c r="E15" s="26">
        <v>0</v>
      </c>
      <c r="F15" s="52">
        <v>3</v>
      </c>
      <c r="G15" s="52">
        <v>0</v>
      </c>
      <c r="H15" s="26">
        <f t="shared" si="0"/>
        <v>150000</v>
      </c>
    </row>
    <row r="16" spans="2:8">
      <c r="B16" s="26">
        <v>648</v>
      </c>
      <c r="C16" s="26" t="s">
        <v>963</v>
      </c>
      <c r="D16" s="26" t="s">
        <v>964</v>
      </c>
      <c r="E16" s="26">
        <v>0</v>
      </c>
      <c r="F16" s="26">
        <v>1</v>
      </c>
      <c r="G16" s="52">
        <v>0</v>
      </c>
      <c r="H16" s="26">
        <f>+E16*100000+F16*50000+G16*10000</f>
        <v>50000</v>
      </c>
    </row>
    <row r="17" spans="2:8">
      <c r="B17" s="26">
        <v>649</v>
      </c>
      <c r="C17" s="26" t="s">
        <v>455</v>
      </c>
      <c r="D17" s="26" t="s">
        <v>455</v>
      </c>
      <c r="E17" s="26">
        <v>0</v>
      </c>
      <c r="F17" s="26">
        <v>1</v>
      </c>
      <c r="G17" s="52">
        <v>0</v>
      </c>
      <c r="H17" s="26">
        <f t="shared" ref="H17:H24" si="1">+E17*100000+F17*50000+G17*10000</f>
        <v>50000</v>
      </c>
    </row>
    <row r="18" spans="2:8">
      <c r="B18" s="26">
        <v>662</v>
      </c>
      <c r="C18" s="26" t="s">
        <v>965</v>
      </c>
      <c r="D18" s="26" t="s">
        <v>585</v>
      </c>
      <c r="E18" s="26">
        <v>0</v>
      </c>
      <c r="F18" s="26">
        <v>1</v>
      </c>
      <c r="G18" s="52">
        <v>0</v>
      </c>
      <c r="H18" s="26">
        <f t="shared" si="1"/>
        <v>50000</v>
      </c>
    </row>
    <row r="19" spans="2:8">
      <c r="B19" s="26">
        <v>662</v>
      </c>
      <c r="C19" s="26" t="s">
        <v>965</v>
      </c>
      <c r="D19" s="26" t="s">
        <v>583</v>
      </c>
      <c r="E19" s="26">
        <v>0</v>
      </c>
      <c r="F19" s="26">
        <v>1</v>
      </c>
      <c r="G19" s="52">
        <v>0</v>
      </c>
      <c r="H19" s="26">
        <f t="shared" si="1"/>
        <v>50000</v>
      </c>
    </row>
    <row r="20" spans="2:8">
      <c r="B20" s="26">
        <v>664</v>
      </c>
      <c r="C20" s="26" t="s">
        <v>966</v>
      </c>
      <c r="D20" s="26" t="s">
        <v>966</v>
      </c>
      <c r="E20" s="26">
        <v>3</v>
      </c>
      <c r="F20" s="26">
        <v>1</v>
      </c>
      <c r="G20" s="52">
        <v>0</v>
      </c>
      <c r="H20" s="26">
        <f t="shared" si="1"/>
        <v>350000</v>
      </c>
    </row>
    <row r="21" spans="2:8">
      <c r="B21" s="26">
        <v>124</v>
      </c>
      <c r="C21" s="26" t="s">
        <v>967</v>
      </c>
      <c r="D21" s="26" t="s">
        <v>968</v>
      </c>
      <c r="E21" s="26">
        <v>0</v>
      </c>
      <c r="F21" s="26">
        <v>2</v>
      </c>
      <c r="G21" s="52">
        <v>0</v>
      </c>
      <c r="H21" s="26">
        <f t="shared" si="1"/>
        <v>100000</v>
      </c>
    </row>
    <row r="22" spans="2:8">
      <c r="B22" s="26">
        <v>127</v>
      </c>
      <c r="C22" s="26" t="s">
        <v>969</v>
      </c>
      <c r="D22" s="26" t="s">
        <v>970</v>
      </c>
      <c r="E22" s="26">
        <v>1</v>
      </c>
      <c r="F22" s="26">
        <v>12</v>
      </c>
      <c r="G22" s="52">
        <v>0</v>
      </c>
      <c r="H22" s="26">
        <f t="shared" si="1"/>
        <v>700000</v>
      </c>
    </row>
    <row r="23" spans="2:8">
      <c r="B23" s="26">
        <v>654</v>
      </c>
      <c r="C23" s="26" t="s">
        <v>487</v>
      </c>
      <c r="D23" s="26" t="s">
        <v>487</v>
      </c>
      <c r="E23" s="26">
        <v>0</v>
      </c>
      <c r="F23" s="26">
        <v>2</v>
      </c>
      <c r="G23" s="52">
        <v>1</v>
      </c>
      <c r="H23" s="26">
        <f t="shared" si="1"/>
        <v>110000</v>
      </c>
    </row>
    <row r="24" spans="2:8">
      <c r="B24" s="26">
        <v>656</v>
      </c>
      <c r="C24" s="26" t="s">
        <v>971</v>
      </c>
      <c r="D24" s="26" t="s">
        <v>971</v>
      </c>
      <c r="E24" s="26">
        <v>0</v>
      </c>
      <c r="F24" s="26">
        <v>1</v>
      </c>
      <c r="G24" s="52">
        <v>0</v>
      </c>
      <c r="H24" s="26">
        <f t="shared" si="1"/>
        <v>50000</v>
      </c>
    </row>
    <row r="25" spans="2:8">
      <c r="B25" s="41"/>
      <c r="C25" s="74" t="s">
        <v>942</v>
      </c>
      <c r="D25" s="74"/>
      <c r="E25" s="41">
        <f>SUM(E4:E24)</f>
        <v>4</v>
      </c>
      <c r="F25" s="41">
        <f>SUM(F4:F24)</f>
        <v>47</v>
      </c>
      <c r="G25" s="41">
        <f>SUM(G4:G24)</f>
        <v>1</v>
      </c>
      <c r="H25" s="41">
        <f>SUM(H4:H24)</f>
        <v>2760000</v>
      </c>
    </row>
  </sheetData>
  <mergeCells count="1">
    <mergeCell ref="C25:D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"/>
  <sheetViews>
    <sheetView workbookViewId="0"/>
  </sheetViews>
  <sheetFormatPr defaultRowHeight="16.5"/>
  <cols>
    <col min="1" max="1" width="9.140625" style="39"/>
    <col min="2" max="2" width="7.28515625" style="39" customWidth="1"/>
    <col min="3" max="3" width="26.7109375" style="39" customWidth="1"/>
    <col min="4" max="4" width="7.140625" style="39" customWidth="1"/>
    <col min="5" max="5" width="9.140625" style="39" bestFit="1" customWidth="1"/>
    <col min="6" max="7" width="10.28515625" style="39" bestFit="1" customWidth="1"/>
    <col min="8" max="8" width="48.28515625" style="39" customWidth="1"/>
    <col min="9" max="9" width="14.7109375" style="39" bestFit="1" customWidth="1"/>
    <col min="10" max="16384" width="9.140625" style="39"/>
  </cols>
  <sheetData>
    <row r="2" spans="2:7">
      <c r="B2" s="39" t="s">
        <v>944</v>
      </c>
    </row>
    <row r="3" spans="2:7">
      <c r="B3" s="26" t="s">
        <v>928</v>
      </c>
      <c r="C3" s="26" t="s">
        <v>1</v>
      </c>
      <c r="D3" s="52" t="s">
        <v>961</v>
      </c>
      <c r="E3" s="52" t="s">
        <v>946</v>
      </c>
      <c r="F3" s="52" t="s">
        <v>962</v>
      </c>
      <c r="G3" s="26" t="s">
        <v>936</v>
      </c>
    </row>
    <row r="4" spans="2:7">
      <c r="B4" s="26">
        <v>821</v>
      </c>
      <c r="C4" s="26" t="s">
        <v>947</v>
      </c>
      <c r="D4" s="26">
        <v>0</v>
      </c>
      <c r="E4" s="26">
        <v>1</v>
      </c>
      <c r="F4" s="26">
        <v>0</v>
      </c>
      <c r="G4" s="26">
        <f t="shared" ref="G4:G22" si="0">+D4*100000+E4*50000+F4*10000</f>
        <v>50000</v>
      </c>
    </row>
    <row r="5" spans="2:7">
      <c r="B5" s="26">
        <v>648</v>
      </c>
      <c r="C5" s="26" t="s">
        <v>963</v>
      </c>
      <c r="D5" s="26">
        <v>0</v>
      </c>
      <c r="E5" s="26">
        <v>1</v>
      </c>
      <c r="F5" s="52">
        <v>0</v>
      </c>
      <c r="G5" s="26">
        <f t="shared" si="0"/>
        <v>50000</v>
      </c>
    </row>
    <row r="6" spans="2:7">
      <c r="B6" s="26">
        <v>649</v>
      </c>
      <c r="C6" s="26" t="s">
        <v>455</v>
      </c>
      <c r="D6" s="26">
        <v>0</v>
      </c>
      <c r="E6" s="26">
        <v>1</v>
      </c>
      <c r="F6" s="52">
        <v>0</v>
      </c>
      <c r="G6" s="26">
        <f t="shared" si="0"/>
        <v>50000</v>
      </c>
    </row>
    <row r="7" spans="2:7">
      <c r="B7" s="26">
        <v>662</v>
      </c>
      <c r="C7" s="26" t="s">
        <v>965</v>
      </c>
      <c r="D7" s="26">
        <v>0</v>
      </c>
      <c r="E7" s="26">
        <v>2</v>
      </c>
      <c r="F7" s="52">
        <v>0</v>
      </c>
      <c r="G7" s="26">
        <f t="shared" si="0"/>
        <v>100000</v>
      </c>
    </row>
    <row r="8" spans="2:7">
      <c r="B8" s="26">
        <v>632</v>
      </c>
      <c r="C8" s="26" t="s">
        <v>949</v>
      </c>
      <c r="D8" s="26">
        <v>0</v>
      </c>
      <c r="E8" s="52">
        <v>2</v>
      </c>
      <c r="F8" s="52">
        <v>0</v>
      </c>
      <c r="G8" s="26">
        <f t="shared" si="0"/>
        <v>100000</v>
      </c>
    </row>
    <row r="9" spans="2:7">
      <c r="B9" s="26">
        <v>810</v>
      </c>
      <c r="C9" s="26" t="s">
        <v>955</v>
      </c>
      <c r="D9" s="26">
        <v>0</v>
      </c>
      <c r="E9" s="26">
        <v>1</v>
      </c>
      <c r="F9" s="26">
        <v>0</v>
      </c>
      <c r="G9" s="26">
        <f t="shared" si="0"/>
        <v>50000</v>
      </c>
    </row>
    <row r="10" spans="2:7">
      <c r="B10" s="26">
        <v>664</v>
      </c>
      <c r="C10" s="26" t="s">
        <v>966</v>
      </c>
      <c r="D10" s="26">
        <v>3</v>
      </c>
      <c r="E10" s="26">
        <v>1</v>
      </c>
      <c r="F10" s="52">
        <v>0</v>
      </c>
      <c r="G10" s="26">
        <f t="shared" si="0"/>
        <v>350000</v>
      </c>
    </row>
    <row r="11" spans="2:7">
      <c r="B11" s="26">
        <v>108</v>
      </c>
      <c r="C11" s="26" t="s">
        <v>953</v>
      </c>
      <c r="D11" s="26">
        <v>0</v>
      </c>
      <c r="E11" s="52">
        <v>1</v>
      </c>
      <c r="F11" s="52">
        <v>0</v>
      </c>
      <c r="G11" s="26">
        <f t="shared" si="0"/>
        <v>50000</v>
      </c>
    </row>
    <row r="12" spans="2:7">
      <c r="B12" s="26">
        <v>634</v>
      </c>
      <c r="C12" s="26" t="s">
        <v>401</v>
      </c>
      <c r="D12" s="26">
        <v>0</v>
      </c>
      <c r="E12" s="52">
        <v>1</v>
      </c>
      <c r="F12" s="52">
        <v>0</v>
      </c>
      <c r="G12" s="26">
        <f t="shared" si="0"/>
        <v>50000</v>
      </c>
    </row>
    <row r="13" spans="2:7">
      <c r="B13" s="26">
        <v>124</v>
      </c>
      <c r="C13" s="26" t="s">
        <v>967</v>
      </c>
      <c r="D13" s="26">
        <v>0</v>
      </c>
      <c r="E13" s="26">
        <v>2</v>
      </c>
      <c r="F13" s="52">
        <v>0</v>
      </c>
      <c r="G13" s="26">
        <f t="shared" si="0"/>
        <v>100000</v>
      </c>
    </row>
    <row r="14" spans="2:7">
      <c r="B14" s="26">
        <v>127</v>
      </c>
      <c r="C14" s="26" t="s">
        <v>969</v>
      </c>
      <c r="D14" s="26">
        <v>1</v>
      </c>
      <c r="E14" s="26">
        <v>12</v>
      </c>
      <c r="F14" s="52">
        <v>0</v>
      </c>
      <c r="G14" s="26">
        <f t="shared" si="0"/>
        <v>700000</v>
      </c>
    </row>
    <row r="15" spans="2:7">
      <c r="B15" s="26">
        <v>651</v>
      </c>
      <c r="C15" s="26" t="s">
        <v>475</v>
      </c>
      <c r="D15" s="26">
        <v>0</v>
      </c>
      <c r="E15" s="52">
        <v>2</v>
      </c>
      <c r="F15" s="52">
        <v>0</v>
      </c>
      <c r="G15" s="26">
        <f t="shared" si="0"/>
        <v>100000</v>
      </c>
    </row>
    <row r="16" spans="2:7">
      <c r="B16" s="26">
        <v>640</v>
      </c>
      <c r="C16" s="26" t="s">
        <v>950</v>
      </c>
      <c r="D16" s="26">
        <v>0</v>
      </c>
      <c r="E16" s="52">
        <v>1</v>
      </c>
      <c r="F16" s="52">
        <v>0</v>
      </c>
      <c r="G16" s="26">
        <f t="shared" si="0"/>
        <v>50000</v>
      </c>
    </row>
    <row r="17" spans="2:7">
      <c r="B17" s="26">
        <v>820</v>
      </c>
      <c r="C17" s="26" t="s">
        <v>956</v>
      </c>
      <c r="D17" s="26">
        <v>0</v>
      </c>
      <c r="E17" s="26">
        <v>10</v>
      </c>
      <c r="F17" s="26">
        <v>0</v>
      </c>
      <c r="G17" s="26">
        <f t="shared" si="0"/>
        <v>500000</v>
      </c>
    </row>
    <row r="18" spans="2:7">
      <c r="B18" s="26">
        <v>653</v>
      </c>
      <c r="C18" s="26" t="s">
        <v>483</v>
      </c>
      <c r="D18" s="26">
        <v>0</v>
      </c>
      <c r="E18" s="52">
        <v>4</v>
      </c>
      <c r="F18" s="52">
        <v>0</v>
      </c>
      <c r="G18" s="26">
        <f t="shared" si="0"/>
        <v>200000</v>
      </c>
    </row>
    <row r="19" spans="2:7">
      <c r="B19" s="26">
        <v>654</v>
      </c>
      <c r="C19" s="26" t="s">
        <v>487</v>
      </c>
      <c r="D19" s="26">
        <v>0</v>
      </c>
      <c r="E19" s="26">
        <v>2</v>
      </c>
      <c r="F19" s="52">
        <v>1</v>
      </c>
      <c r="G19" s="26">
        <f t="shared" si="0"/>
        <v>110000</v>
      </c>
    </row>
    <row r="20" spans="2:7">
      <c r="B20" s="26">
        <v>610</v>
      </c>
      <c r="C20" s="26" t="s">
        <v>362</v>
      </c>
      <c r="D20" s="26">
        <v>0</v>
      </c>
      <c r="E20" s="52">
        <v>1</v>
      </c>
      <c r="F20" s="52">
        <v>0</v>
      </c>
      <c r="G20" s="26">
        <f t="shared" si="0"/>
        <v>50000</v>
      </c>
    </row>
    <row r="21" spans="2:7">
      <c r="B21" s="26">
        <v>656</v>
      </c>
      <c r="C21" s="26" t="s">
        <v>971</v>
      </c>
      <c r="D21" s="26">
        <v>0</v>
      </c>
      <c r="E21" s="26">
        <v>1</v>
      </c>
      <c r="F21" s="52">
        <v>0</v>
      </c>
      <c r="G21" s="26">
        <f t="shared" si="0"/>
        <v>50000</v>
      </c>
    </row>
    <row r="22" spans="2:7">
      <c r="B22" s="26">
        <v>619</v>
      </c>
      <c r="C22" s="26" t="s">
        <v>366</v>
      </c>
      <c r="D22" s="26">
        <v>0</v>
      </c>
      <c r="E22" s="52">
        <v>1</v>
      </c>
      <c r="F22" s="52">
        <v>0</v>
      </c>
      <c r="G22" s="26">
        <f t="shared" si="0"/>
        <v>50000</v>
      </c>
    </row>
    <row r="23" spans="2:7">
      <c r="B23" s="41"/>
      <c r="C23" s="53" t="s">
        <v>942</v>
      </c>
      <c r="D23" s="41">
        <f>SUM(D4:D22)</f>
        <v>4</v>
      </c>
      <c r="E23" s="41">
        <f>SUM(E4:E22)</f>
        <v>47</v>
      </c>
      <c r="F23" s="41">
        <f>SUM(F4:F22)</f>
        <v>1</v>
      </c>
      <c r="G23" s="41">
        <f>SUM(G4:G22)</f>
        <v>2760000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48"/>
  <sheetViews>
    <sheetView zoomScale="85" zoomScaleNormal="85" workbookViewId="0">
      <selection activeCell="D17" sqref="D17"/>
    </sheetView>
  </sheetViews>
  <sheetFormatPr defaultRowHeight="16.5"/>
  <cols>
    <col min="1" max="2" width="9.140625" style="55"/>
    <col min="3" max="3" width="82.7109375" style="55" customWidth="1"/>
    <col min="4" max="5" width="10.42578125" style="55" customWidth="1"/>
    <col min="6" max="6" width="18.42578125" style="55" customWidth="1"/>
    <col min="7" max="11" width="10.42578125" style="55" customWidth="1"/>
    <col min="12" max="12" width="23.42578125" style="55" customWidth="1"/>
    <col min="13" max="13" width="14.7109375" style="55" customWidth="1"/>
    <col min="14" max="15" width="10.42578125" style="55" customWidth="1"/>
    <col min="16" max="16" width="15.42578125" style="55" customWidth="1"/>
    <col min="17" max="17" width="15.85546875" style="55" customWidth="1"/>
    <col min="18" max="18" width="10.42578125" style="55" customWidth="1"/>
    <col min="19" max="19" width="16" style="55" bestFit="1" customWidth="1"/>
    <col min="20" max="16384" width="9.140625" style="55"/>
  </cols>
  <sheetData>
    <row r="3" spans="1:19" ht="99">
      <c r="A3" s="56" t="s">
        <v>994</v>
      </c>
      <c r="B3" s="66" t="s">
        <v>973</v>
      </c>
      <c r="C3" s="31" t="s">
        <v>1</v>
      </c>
      <c r="D3" s="54" t="s">
        <v>974</v>
      </c>
      <c r="E3" s="54" t="s">
        <v>975</v>
      </c>
      <c r="F3" s="54" t="s">
        <v>976</v>
      </c>
      <c r="G3" s="54" t="s">
        <v>977</v>
      </c>
      <c r="H3" s="54" t="s">
        <v>978</v>
      </c>
      <c r="I3" s="54" t="s">
        <v>979</v>
      </c>
      <c r="J3" s="54" t="s">
        <v>980</v>
      </c>
      <c r="K3" s="54" t="s">
        <v>981</v>
      </c>
      <c r="L3" s="54" t="s">
        <v>982</v>
      </c>
      <c r="M3" s="54" t="s">
        <v>983</v>
      </c>
      <c r="N3" s="54" t="s">
        <v>984</v>
      </c>
      <c r="O3" s="54" t="s">
        <v>985</v>
      </c>
      <c r="P3" s="54" t="s">
        <v>986</v>
      </c>
      <c r="Q3" s="54" t="s">
        <v>987</v>
      </c>
      <c r="R3" s="54" t="s">
        <v>988</v>
      </c>
      <c r="S3" s="54" t="s">
        <v>936</v>
      </c>
    </row>
    <row r="4" spans="1:19">
      <c r="A4" s="76" t="s">
        <v>989</v>
      </c>
      <c r="B4" s="77"/>
      <c r="C4" s="78"/>
      <c r="D4" s="57">
        <v>25</v>
      </c>
      <c r="E4" s="57">
        <v>50</v>
      </c>
      <c r="F4" s="57">
        <v>50</v>
      </c>
      <c r="G4" s="57">
        <v>25</v>
      </c>
      <c r="H4" s="57">
        <v>10000</v>
      </c>
      <c r="I4" s="57">
        <v>25</v>
      </c>
      <c r="J4" s="57">
        <v>25</v>
      </c>
      <c r="K4" s="57">
        <v>10000</v>
      </c>
      <c r="L4" s="57">
        <v>1000</v>
      </c>
      <c r="M4" s="57">
        <v>10000</v>
      </c>
      <c r="N4" s="57">
        <v>10000</v>
      </c>
      <c r="O4" s="57">
        <v>25</v>
      </c>
      <c r="P4" s="57">
        <v>100000</v>
      </c>
      <c r="Q4" s="57">
        <v>50000</v>
      </c>
      <c r="R4" s="57">
        <v>50000</v>
      </c>
      <c r="S4" s="56"/>
    </row>
    <row r="5" spans="1:19">
      <c r="A5" s="56">
        <v>1</v>
      </c>
      <c r="B5" s="67">
        <v>964</v>
      </c>
      <c r="C5" s="58" t="s">
        <v>920</v>
      </c>
      <c r="D5" s="59">
        <v>0</v>
      </c>
      <c r="E5" s="59">
        <v>0</v>
      </c>
      <c r="F5" s="59">
        <v>0</v>
      </c>
      <c r="G5" s="59">
        <v>24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60">
        <f t="shared" ref="S5:S36" si="0">+D5*$D$4+E5*$E$4+F5*$F$4+G5*$G$4+H5*$H$4+I5*$I$4+J5*$J$4+K5*$K$4+L5*$L$4+M5*$M$4+N5*$N$4+O5*$O$4+P5*$P$4+Q5*$Q$4+R5*$R$4</f>
        <v>10600</v>
      </c>
    </row>
    <row r="6" spans="1:19">
      <c r="A6" s="56">
        <v>2</v>
      </c>
      <c r="B6" s="67">
        <v>661</v>
      </c>
      <c r="C6" s="58" t="s">
        <v>577</v>
      </c>
      <c r="D6" s="59">
        <v>0</v>
      </c>
      <c r="E6" s="59">
        <v>37</v>
      </c>
      <c r="F6" s="59">
        <v>304</v>
      </c>
      <c r="G6" s="59">
        <v>124</v>
      </c>
      <c r="H6" s="59">
        <v>0</v>
      </c>
      <c r="I6" s="59">
        <v>0</v>
      </c>
      <c r="J6" s="59">
        <v>15</v>
      </c>
      <c r="K6" s="59">
        <v>0</v>
      </c>
      <c r="L6" s="59">
        <v>0</v>
      </c>
      <c r="M6" s="59">
        <v>0</v>
      </c>
      <c r="N6" s="59">
        <v>27</v>
      </c>
      <c r="O6" s="59">
        <v>2274</v>
      </c>
      <c r="P6" s="59">
        <v>0</v>
      </c>
      <c r="Q6" s="59">
        <v>0</v>
      </c>
      <c r="R6" s="59">
        <v>4</v>
      </c>
      <c r="S6" s="60">
        <f t="shared" si="0"/>
        <v>547375</v>
      </c>
    </row>
    <row r="7" spans="1:19">
      <c r="A7" s="56">
        <v>3</v>
      </c>
      <c r="B7" s="67">
        <v>623</v>
      </c>
      <c r="C7" s="58" t="s">
        <v>374</v>
      </c>
      <c r="D7" s="59">
        <v>0</v>
      </c>
      <c r="E7" s="59">
        <v>0</v>
      </c>
      <c r="F7" s="59">
        <v>49</v>
      </c>
      <c r="G7" s="59">
        <v>225</v>
      </c>
      <c r="H7" s="59">
        <v>0</v>
      </c>
      <c r="I7" s="59">
        <v>0</v>
      </c>
      <c r="J7" s="59">
        <v>2</v>
      </c>
      <c r="K7" s="59">
        <v>1</v>
      </c>
      <c r="L7" s="59">
        <v>0</v>
      </c>
      <c r="M7" s="59">
        <v>0</v>
      </c>
      <c r="N7" s="59">
        <v>6</v>
      </c>
      <c r="O7" s="59">
        <v>1207</v>
      </c>
      <c r="P7" s="59">
        <v>0</v>
      </c>
      <c r="Q7" s="59">
        <v>0</v>
      </c>
      <c r="R7" s="59">
        <v>1</v>
      </c>
      <c r="S7" s="60">
        <f t="shared" si="0"/>
        <v>158300</v>
      </c>
    </row>
    <row r="8" spans="1:19">
      <c r="A8" s="56">
        <v>4</v>
      </c>
      <c r="B8" s="67">
        <v>821</v>
      </c>
      <c r="C8" s="58" t="s">
        <v>715</v>
      </c>
      <c r="D8" s="59">
        <v>0</v>
      </c>
      <c r="E8" s="59">
        <v>57</v>
      </c>
      <c r="F8" s="59">
        <v>357</v>
      </c>
      <c r="G8" s="59">
        <v>27</v>
      </c>
      <c r="H8" s="59">
        <v>0</v>
      </c>
      <c r="I8" s="59">
        <v>1</v>
      </c>
      <c r="J8" s="59">
        <v>13</v>
      </c>
      <c r="K8" s="59">
        <v>0</v>
      </c>
      <c r="L8" s="59">
        <v>0</v>
      </c>
      <c r="M8" s="59">
        <v>0</v>
      </c>
      <c r="N8" s="59">
        <v>5</v>
      </c>
      <c r="O8" s="59">
        <v>1703</v>
      </c>
      <c r="P8" s="59">
        <v>0</v>
      </c>
      <c r="Q8" s="59">
        <v>1</v>
      </c>
      <c r="R8" s="59">
        <v>0</v>
      </c>
      <c r="S8" s="60">
        <f t="shared" si="0"/>
        <v>164300</v>
      </c>
    </row>
    <row r="9" spans="1:19">
      <c r="A9" s="56">
        <v>5</v>
      </c>
      <c r="B9" s="67">
        <v>647</v>
      </c>
      <c r="C9" s="58" t="s">
        <v>444</v>
      </c>
      <c r="D9" s="59">
        <v>0</v>
      </c>
      <c r="E9" s="59">
        <v>31</v>
      </c>
      <c r="F9" s="59">
        <v>150</v>
      </c>
      <c r="G9" s="59">
        <v>396</v>
      </c>
      <c r="H9" s="59">
        <v>0</v>
      </c>
      <c r="I9" s="59">
        <v>4</v>
      </c>
      <c r="J9" s="59">
        <v>88</v>
      </c>
      <c r="K9" s="59">
        <v>0</v>
      </c>
      <c r="L9" s="59">
        <v>0</v>
      </c>
      <c r="M9" s="59">
        <v>0</v>
      </c>
      <c r="N9" s="59">
        <v>11</v>
      </c>
      <c r="O9" s="59">
        <v>732</v>
      </c>
      <c r="P9" s="59">
        <v>0</v>
      </c>
      <c r="Q9" s="59">
        <v>0</v>
      </c>
      <c r="R9" s="59">
        <v>3</v>
      </c>
      <c r="S9" s="60">
        <f t="shared" si="0"/>
        <v>299550</v>
      </c>
    </row>
    <row r="10" spans="1:19">
      <c r="A10" s="56">
        <v>6</v>
      </c>
      <c r="B10" s="67">
        <v>630</v>
      </c>
      <c r="C10" s="58" t="s">
        <v>386</v>
      </c>
      <c r="D10" s="59">
        <v>0</v>
      </c>
      <c r="E10" s="59">
        <v>0</v>
      </c>
      <c r="F10" s="59">
        <v>57</v>
      </c>
      <c r="G10" s="59">
        <v>7</v>
      </c>
      <c r="H10" s="59">
        <v>0</v>
      </c>
      <c r="I10" s="59">
        <v>0</v>
      </c>
      <c r="J10" s="59">
        <v>1</v>
      </c>
      <c r="K10" s="59">
        <v>0</v>
      </c>
      <c r="L10" s="59">
        <v>0</v>
      </c>
      <c r="M10" s="59">
        <v>0</v>
      </c>
      <c r="N10" s="59">
        <v>13</v>
      </c>
      <c r="O10" s="59">
        <v>115</v>
      </c>
      <c r="P10" s="59">
        <v>0</v>
      </c>
      <c r="Q10" s="59">
        <v>0</v>
      </c>
      <c r="R10" s="59">
        <v>2</v>
      </c>
      <c r="S10" s="60">
        <f t="shared" si="0"/>
        <v>235925</v>
      </c>
    </row>
    <row r="11" spans="1:19">
      <c r="A11" s="56">
        <v>7</v>
      </c>
      <c r="B11" s="67">
        <v>648</v>
      </c>
      <c r="C11" s="58" t="s">
        <v>447</v>
      </c>
      <c r="D11" s="59">
        <v>0</v>
      </c>
      <c r="E11" s="59">
        <v>20</v>
      </c>
      <c r="F11" s="59">
        <v>207</v>
      </c>
      <c r="G11" s="59">
        <v>137</v>
      </c>
      <c r="H11" s="59">
        <v>0</v>
      </c>
      <c r="I11" s="59">
        <v>5</v>
      </c>
      <c r="J11" s="59">
        <v>11</v>
      </c>
      <c r="K11" s="59">
        <v>1</v>
      </c>
      <c r="L11" s="59">
        <v>0</v>
      </c>
      <c r="M11" s="59">
        <v>0</v>
      </c>
      <c r="N11" s="59">
        <v>20</v>
      </c>
      <c r="O11" s="59">
        <v>1274</v>
      </c>
      <c r="P11" s="59">
        <v>0</v>
      </c>
      <c r="Q11" s="59">
        <v>1</v>
      </c>
      <c r="R11" s="59">
        <v>1</v>
      </c>
      <c r="S11" s="60">
        <f t="shared" si="0"/>
        <v>357025</v>
      </c>
    </row>
    <row r="12" spans="1:19">
      <c r="A12" s="56">
        <v>8</v>
      </c>
      <c r="B12" s="67">
        <v>649</v>
      </c>
      <c r="C12" s="58" t="s">
        <v>453</v>
      </c>
      <c r="D12" s="59">
        <v>0</v>
      </c>
      <c r="E12" s="59">
        <v>66</v>
      </c>
      <c r="F12" s="59">
        <v>754</v>
      </c>
      <c r="G12" s="59">
        <v>206</v>
      </c>
      <c r="H12" s="59">
        <v>0</v>
      </c>
      <c r="I12" s="59">
        <v>2</v>
      </c>
      <c r="J12" s="59">
        <v>15</v>
      </c>
      <c r="K12" s="59">
        <v>0</v>
      </c>
      <c r="L12" s="59">
        <v>0</v>
      </c>
      <c r="M12" s="59">
        <v>0</v>
      </c>
      <c r="N12" s="59">
        <v>110</v>
      </c>
      <c r="O12" s="59">
        <v>4504</v>
      </c>
      <c r="P12" s="59">
        <v>0</v>
      </c>
      <c r="Q12" s="59">
        <v>1</v>
      </c>
      <c r="R12" s="59">
        <v>2</v>
      </c>
      <c r="S12" s="60">
        <f t="shared" si="0"/>
        <v>1409175</v>
      </c>
    </row>
    <row r="13" spans="1:19">
      <c r="A13" s="56">
        <v>9</v>
      </c>
      <c r="B13" s="67">
        <v>662</v>
      </c>
      <c r="C13" s="58" t="s">
        <v>581</v>
      </c>
      <c r="D13" s="59">
        <v>0</v>
      </c>
      <c r="E13" s="59">
        <v>12</v>
      </c>
      <c r="F13" s="59">
        <v>61</v>
      </c>
      <c r="G13" s="59">
        <v>56</v>
      </c>
      <c r="H13" s="59">
        <v>0</v>
      </c>
      <c r="I13" s="59">
        <v>0</v>
      </c>
      <c r="J13" s="59">
        <v>3</v>
      </c>
      <c r="K13" s="59">
        <v>0</v>
      </c>
      <c r="L13" s="59">
        <v>0</v>
      </c>
      <c r="M13" s="59">
        <v>0</v>
      </c>
      <c r="N13" s="59">
        <v>14</v>
      </c>
      <c r="O13" s="59">
        <v>782</v>
      </c>
      <c r="P13" s="59">
        <v>1</v>
      </c>
      <c r="Q13" s="59">
        <v>2</v>
      </c>
      <c r="R13" s="59">
        <v>1</v>
      </c>
      <c r="S13" s="60">
        <f t="shared" si="0"/>
        <v>414675</v>
      </c>
    </row>
    <row r="14" spans="1:19">
      <c r="A14" s="56">
        <v>10</v>
      </c>
      <c r="B14" s="67">
        <v>671</v>
      </c>
      <c r="C14" s="58" t="s">
        <v>599</v>
      </c>
      <c r="D14" s="59">
        <v>0</v>
      </c>
      <c r="E14" s="59">
        <v>14</v>
      </c>
      <c r="F14" s="59">
        <v>73</v>
      </c>
      <c r="G14" s="59">
        <v>24</v>
      </c>
      <c r="H14" s="59">
        <v>0</v>
      </c>
      <c r="I14" s="59">
        <v>0</v>
      </c>
      <c r="J14" s="59">
        <v>1</v>
      </c>
      <c r="K14" s="59">
        <v>0</v>
      </c>
      <c r="L14" s="59">
        <v>0</v>
      </c>
      <c r="M14" s="59">
        <v>0</v>
      </c>
      <c r="N14" s="59">
        <v>5</v>
      </c>
      <c r="O14" s="59">
        <v>489</v>
      </c>
      <c r="P14" s="59">
        <v>0</v>
      </c>
      <c r="Q14" s="59">
        <v>0</v>
      </c>
      <c r="R14" s="59">
        <v>4</v>
      </c>
      <c r="S14" s="60">
        <f t="shared" si="0"/>
        <v>267200</v>
      </c>
    </row>
    <row r="15" spans="1:19">
      <c r="A15" s="56">
        <v>11</v>
      </c>
      <c r="B15" s="67">
        <v>670</v>
      </c>
      <c r="C15" s="58" t="s">
        <v>595</v>
      </c>
      <c r="D15" s="59">
        <v>0</v>
      </c>
      <c r="E15" s="59">
        <v>12</v>
      </c>
      <c r="F15" s="59">
        <v>27</v>
      </c>
      <c r="G15" s="59">
        <v>90</v>
      </c>
      <c r="H15" s="59">
        <v>0</v>
      </c>
      <c r="I15" s="59">
        <v>0</v>
      </c>
      <c r="J15" s="59">
        <v>9</v>
      </c>
      <c r="K15" s="59">
        <v>0</v>
      </c>
      <c r="L15" s="59">
        <v>0</v>
      </c>
      <c r="M15" s="59">
        <v>1</v>
      </c>
      <c r="N15" s="59">
        <v>72</v>
      </c>
      <c r="O15" s="59">
        <v>809</v>
      </c>
      <c r="P15" s="59">
        <v>0</v>
      </c>
      <c r="Q15" s="59">
        <v>0</v>
      </c>
      <c r="R15" s="59">
        <v>3</v>
      </c>
      <c r="S15" s="60">
        <f t="shared" si="0"/>
        <v>904650</v>
      </c>
    </row>
    <row r="16" spans="1:19">
      <c r="A16" s="56">
        <v>12</v>
      </c>
      <c r="B16" s="67">
        <v>702</v>
      </c>
      <c r="C16" s="58" t="s">
        <v>605</v>
      </c>
      <c r="D16" s="59">
        <v>0</v>
      </c>
      <c r="E16" s="59">
        <v>0</v>
      </c>
      <c r="F16" s="59">
        <v>1</v>
      </c>
      <c r="G16" s="59">
        <v>1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60">
        <f t="shared" si="0"/>
        <v>75</v>
      </c>
    </row>
    <row r="17" spans="1:19">
      <c r="A17" s="56">
        <v>13</v>
      </c>
      <c r="B17" s="67">
        <v>983</v>
      </c>
      <c r="C17" s="58" t="s">
        <v>900</v>
      </c>
      <c r="D17" s="59">
        <v>0</v>
      </c>
      <c r="E17" s="59">
        <v>0</v>
      </c>
      <c r="F17" s="59">
        <v>3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60">
        <f t="shared" si="0"/>
        <v>150</v>
      </c>
    </row>
    <row r="18" spans="1:19">
      <c r="A18" s="56">
        <v>14</v>
      </c>
      <c r="B18" s="67">
        <v>657</v>
      </c>
      <c r="C18" s="58" t="s">
        <v>551</v>
      </c>
      <c r="D18" s="59">
        <v>0</v>
      </c>
      <c r="E18" s="59">
        <v>29</v>
      </c>
      <c r="F18" s="59">
        <v>595</v>
      </c>
      <c r="G18" s="59">
        <v>70</v>
      </c>
      <c r="H18" s="59">
        <v>0</v>
      </c>
      <c r="I18" s="59">
        <v>0</v>
      </c>
      <c r="J18" s="59">
        <v>11</v>
      </c>
      <c r="K18" s="59">
        <v>0</v>
      </c>
      <c r="L18" s="59">
        <v>0</v>
      </c>
      <c r="M18" s="59">
        <v>0</v>
      </c>
      <c r="N18" s="59">
        <v>29</v>
      </c>
      <c r="O18" s="59">
        <v>557</v>
      </c>
      <c r="P18" s="59">
        <v>0</v>
      </c>
      <c r="Q18" s="59">
        <v>0</v>
      </c>
      <c r="R18" s="59">
        <v>2</v>
      </c>
      <c r="S18" s="60">
        <f t="shared" si="0"/>
        <v>437150</v>
      </c>
    </row>
    <row r="19" spans="1:19">
      <c r="A19" s="56">
        <v>15</v>
      </c>
      <c r="B19" s="67">
        <v>631</v>
      </c>
      <c r="C19" s="58" t="s">
        <v>389</v>
      </c>
      <c r="D19" s="59">
        <v>0</v>
      </c>
      <c r="E19" s="59">
        <v>0</v>
      </c>
      <c r="F19" s="59">
        <v>2</v>
      </c>
      <c r="G19" s="59">
        <v>3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3</v>
      </c>
      <c r="O19" s="59">
        <v>21</v>
      </c>
      <c r="P19" s="59">
        <v>0</v>
      </c>
      <c r="Q19" s="59">
        <v>0</v>
      </c>
      <c r="R19" s="59">
        <v>0</v>
      </c>
      <c r="S19" s="60">
        <f t="shared" si="0"/>
        <v>30700</v>
      </c>
    </row>
    <row r="20" spans="1:19">
      <c r="A20" s="56">
        <v>16</v>
      </c>
      <c r="B20" s="67">
        <v>650</v>
      </c>
      <c r="C20" s="58" t="s">
        <v>465</v>
      </c>
      <c r="D20" s="59">
        <v>0</v>
      </c>
      <c r="E20" s="59">
        <v>44</v>
      </c>
      <c r="F20" s="59">
        <v>640</v>
      </c>
      <c r="G20" s="59">
        <v>128</v>
      </c>
      <c r="H20" s="59">
        <v>0</v>
      </c>
      <c r="I20" s="59">
        <v>0</v>
      </c>
      <c r="J20" s="59">
        <v>2</v>
      </c>
      <c r="K20" s="59">
        <v>0</v>
      </c>
      <c r="L20" s="59">
        <v>0</v>
      </c>
      <c r="M20" s="59">
        <v>0</v>
      </c>
      <c r="N20" s="59">
        <v>183</v>
      </c>
      <c r="O20" s="59">
        <v>2613</v>
      </c>
      <c r="P20" s="59">
        <v>0</v>
      </c>
      <c r="Q20" s="59">
        <v>0</v>
      </c>
      <c r="R20" s="59">
        <v>4</v>
      </c>
      <c r="S20" s="60">
        <f t="shared" si="0"/>
        <v>2132775</v>
      </c>
    </row>
    <row r="21" spans="1:19">
      <c r="A21" s="56">
        <v>17</v>
      </c>
      <c r="B21" s="67">
        <v>632</v>
      </c>
      <c r="C21" s="58" t="s">
        <v>393</v>
      </c>
      <c r="D21" s="59">
        <v>0</v>
      </c>
      <c r="E21" s="59">
        <v>0</v>
      </c>
      <c r="F21" s="59">
        <v>11</v>
      </c>
      <c r="G21" s="59">
        <v>11</v>
      </c>
      <c r="H21" s="59">
        <v>0</v>
      </c>
      <c r="I21" s="59">
        <v>0</v>
      </c>
      <c r="J21" s="59">
        <v>4</v>
      </c>
      <c r="K21" s="59">
        <v>0</v>
      </c>
      <c r="L21" s="59">
        <v>0</v>
      </c>
      <c r="M21" s="59">
        <v>0</v>
      </c>
      <c r="N21" s="59">
        <v>5</v>
      </c>
      <c r="O21" s="59">
        <v>252</v>
      </c>
      <c r="P21" s="59">
        <v>0</v>
      </c>
      <c r="Q21" s="59">
        <v>2</v>
      </c>
      <c r="R21" s="59">
        <v>0</v>
      </c>
      <c r="S21" s="60">
        <f t="shared" si="0"/>
        <v>157225</v>
      </c>
    </row>
    <row r="22" spans="1:19">
      <c r="A22" s="56">
        <v>18</v>
      </c>
      <c r="B22" s="67">
        <v>135</v>
      </c>
      <c r="C22" s="58" t="s">
        <v>166</v>
      </c>
      <c r="D22" s="59">
        <v>0</v>
      </c>
      <c r="E22" s="59">
        <v>0</v>
      </c>
      <c r="F22" s="59">
        <v>0</v>
      </c>
      <c r="G22" s="59">
        <v>1</v>
      </c>
      <c r="H22" s="59">
        <v>0</v>
      </c>
      <c r="I22" s="59">
        <v>0</v>
      </c>
      <c r="J22" s="59">
        <v>1</v>
      </c>
      <c r="K22" s="59">
        <v>0</v>
      </c>
      <c r="L22" s="59">
        <v>0</v>
      </c>
      <c r="M22" s="59">
        <v>0</v>
      </c>
      <c r="N22" s="59">
        <v>0</v>
      </c>
      <c r="O22" s="59">
        <v>11</v>
      </c>
      <c r="P22" s="59">
        <v>0</v>
      </c>
      <c r="Q22" s="59">
        <v>0</v>
      </c>
      <c r="R22" s="59">
        <v>0</v>
      </c>
      <c r="S22" s="60">
        <f t="shared" si="0"/>
        <v>325</v>
      </c>
    </row>
    <row r="23" spans="1:19">
      <c r="A23" s="56">
        <v>19</v>
      </c>
      <c r="B23" s="67">
        <v>212</v>
      </c>
      <c r="C23" s="58" t="s">
        <v>293</v>
      </c>
      <c r="D23" s="59">
        <v>0</v>
      </c>
      <c r="E23" s="59">
        <v>0</v>
      </c>
      <c r="F23" s="59">
        <v>35</v>
      </c>
      <c r="G23" s="59">
        <v>4</v>
      </c>
      <c r="H23" s="59">
        <v>0</v>
      </c>
      <c r="I23" s="59">
        <v>1</v>
      </c>
      <c r="J23" s="59">
        <v>0</v>
      </c>
      <c r="K23" s="59">
        <v>0</v>
      </c>
      <c r="L23" s="59">
        <v>0</v>
      </c>
      <c r="M23" s="59">
        <v>0</v>
      </c>
      <c r="N23" s="59">
        <v>8</v>
      </c>
      <c r="O23" s="59">
        <v>139</v>
      </c>
      <c r="P23" s="59">
        <v>0</v>
      </c>
      <c r="Q23" s="59">
        <v>0</v>
      </c>
      <c r="R23" s="59">
        <v>0</v>
      </c>
      <c r="S23" s="60">
        <f t="shared" si="0"/>
        <v>85350</v>
      </c>
    </row>
    <row r="24" spans="1:19">
      <c r="A24" s="56">
        <v>20</v>
      </c>
      <c r="B24" s="67">
        <v>604</v>
      </c>
      <c r="C24" s="58" t="s">
        <v>358</v>
      </c>
      <c r="D24" s="59">
        <v>0</v>
      </c>
      <c r="E24" s="59">
        <v>0</v>
      </c>
      <c r="F24" s="59">
        <v>8</v>
      </c>
      <c r="G24" s="59">
        <v>1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2</v>
      </c>
      <c r="O24" s="59">
        <v>17</v>
      </c>
      <c r="P24" s="59">
        <v>0</v>
      </c>
      <c r="Q24" s="59">
        <v>0</v>
      </c>
      <c r="R24" s="59">
        <v>0</v>
      </c>
      <c r="S24" s="60">
        <f t="shared" si="0"/>
        <v>20850</v>
      </c>
    </row>
    <row r="25" spans="1:19">
      <c r="A25" s="56">
        <v>21</v>
      </c>
      <c r="B25" s="67">
        <v>206</v>
      </c>
      <c r="C25" s="58" t="s">
        <v>283</v>
      </c>
      <c r="D25" s="59">
        <v>0</v>
      </c>
      <c r="E25" s="59">
        <v>0</v>
      </c>
      <c r="F25" s="59">
        <v>0</v>
      </c>
      <c r="G25" s="59">
        <v>19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6</v>
      </c>
      <c r="O25" s="59">
        <v>274</v>
      </c>
      <c r="P25" s="59">
        <v>0</v>
      </c>
      <c r="Q25" s="59">
        <v>0</v>
      </c>
      <c r="R25" s="59">
        <v>0</v>
      </c>
      <c r="S25" s="60">
        <f t="shared" si="0"/>
        <v>67325</v>
      </c>
    </row>
    <row r="26" spans="1:19">
      <c r="A26" s="56">
        <v>22</v>
      </c>
      <c r="B26" s="67">
        <v>151</v>
      </c>
      <c r="C26" s="58" t="s">
        <v>204</v>
      </c>
      <c r="D26" s="59">
        <v>0</v>
      </c>
      <c r="E26" s="59">
        <v>0</v>
      </c>
      <c r="F26" s="59">
        <v>0</v>
      </c>
      <c r="G26" s="59">
        <v>6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1</v>
      </c>
      <c r="O26" s="59">
        <v>48</v>
      </c>
      <c r="P26" s="59">
        <v>0</v>
      </c>
      <c r="Q26" s="59">
        <v>0</v>
      </c>
      <c r="R26" s="59">
        <v>0</v>
      </c>
      <c r="S26" s="60">
        <f t="shared" si="0"/>
        <v>11350</v>
      </c>
    </row>
    <row r="27" spans="1:19">
      <c r="A27" s="56">
        <v>23</v>
      </c>
      <c r="B27" s="67">
        <v>164</v>
      </c>
      <c r="C27" s="58" t="s">
        <v>263</v>
      </c>
      <c r="D27" s="59">
        <v>0</v>
      </c>
      <c r="E27" s="59">
        <v>0</v>
      </c>
      <c r="F27" s="59">
        <v>0</v>
      </c>
      <c r="G27" s="59">
        <v>2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12</v>
      </c>
      <c r="P27" s="59">
        <v>0</v>
      </c>
      <c r="Q27" s="59">
        <v>0</v>
      </c>
      <c r="R27" s="59">
        <v>0</v>
      </c>
      <c r="S27" s="60">
        <f t="shared" si="0"/>
        <v>350</v>
      </c>
    </row>
    <row r="28" spans="1:19">
      <c r="A28" s="56">
        <v>24</v>
      </c>
      <c r="B28" s="67">
        <v>154</v>
      </c>
      <c r="C28" s="58" t="s">
        <v>216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15</v>
      </c>
      <c r="P28" s="59">
        <v>0</v>
      </c>
      <c r="Q28" s="59">
        <v>0</v>
      </c>
      <c r="R28" s="59">
        <v>0</v>
      </c>
      <c r="S28" s="60">
        <f t="shared" si="0"/>
        <v>375</v>
      </c>
    </row>
    <row r="29" spans="1:19">
      <c r="A29" s="56">
        <v>25</v>
      </c>
      <c r="B29" s="67">
        <v>158</v>
      </c>
      <c r="C29" s="58" t="s">
        <v>232</v>
      </c>
      <c r="D29" s="59">
        <v>0</v>
      </c>
      <c r="E29" s="59">
        <v>0</v>
      </c>
      <c r="F29" s="59">
        <v>0</v>
      </c>
      <c r="G29" s="59">
        <v>1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1</v>
      </c>
      <c r="P29" s="59">
        <v>0</v>
      </c>
      <c r="Q29" s="59">
        <v>0</v>
      </c>
      <c r="R29" s="59">
        <v>0</v>
      </c>
      <c r="S29" s="60">
        <f t="shared" si="0"/>
        <v>50</v>
      </c>
    </row>
    <row r="30" spans="1:19">
      <c r="A30" s="56">
        <v>26</v>
      </c>
      <c r="B30" s="67">
        <v>147</v>
      </c>
      <c r="C30" s="58" t="s">
        <v>186</v>
      </c>
      <c r="D30" s="59">
        <v>0</v>
      </c>
      <c r="E30" s="59">
        <v>0</v>
      </c>
      <c r="F30" s="59">
        <v>0</v>
      </c>
      <c r="G30" s="59">
        <v>1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3</v>
      </c>
      <c r="P30" s="59">
        <v>0</v>
      </c>
      <c r="Q30" s="59">
        <v>0</v>
      </c>
      <c r="R30" s="59">
        <v>0</v>
      </c>
      <c r="S30" s="60">
        <f t="shared" si="0"/>
        <v>100</v>
      </c>
    </row>
    <row r="31" spans="1:19">
      <c r="A31" s="56">
        <v>27</v>
      </c>
      <c r="B31" s="67">
        <v>156</v>
      </c>
      <c r="C31" s="58" t="s">
        <v>224</v>
      </c>
      <c r="D31" s="59">
        <v>0</v>
      </c>
      <c r="E31" s="59">
        <v>0</v>
      </c>
      <c r="F31" s="59">
        <v>1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3</v>
      </c>
      <c r="P31" s="59">
        <v>0</v>
      </c>
      <c r="Q31" s="59">
        <v>0</v>
      </c>
      <c r="R31" s="59">
        <v>0</v>
      </c>
      <c r="S31" s="60">
        <f t="shared" si="0"/>
        <v>125</v>
      </c>
    </row>
    <row r="32" spans="1:19">
      <c r="A32" s="56">
        <v>28</v>
      </c>
      <c r="B32" s="67">
        <v>149</v>
      </c>
      <c r="C32" s="58" t="s">
        <v>194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128</v>
      </c>
      <c r="P32" s="59">
        <v>0</v>
      </c>
      <c r="Q32" s="59">
        <v>0</v>
      </c>
      <c r="R32" s="59">
        <v>0</v>
      </c>
      <c r="S32" s="60">
        <f t="shared" si="0"/>
        <v>3200</v>
      </c>
    </row>
    <row r="33" spans="1:19">
      <c r="A33" s="56">
        <v>29</v>
      </c>
      <c r="B33" s="67">
        <v>160</v>
      </c>
      <c r="C33" s="58" t="s">
        <v>240</v>
      </c>
      <c r="D33" s="59">
        <v>0</v>
      </c>
      <c r="E33" s="59">
        <v>0</v>
      </c>
      <c r="F33" s="59">
        <v>10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23</v>
      </c>
      <c r="P33" s="59">
        <v>0</v>
      </c>
      <c r="Q33" s="59">
        <v>0</v>
      </c>
      <c r="R33" s="59">
        <v>0</v>
      </c>
      <c r="S33" s="60">
        <f t="shared" si="0"/>
        <v>1075</v>
      </c>
    </row>
    <row r="34" spans="1:19">
      <c r="A34" s="56">
        <v>30</v>
      </c>
      <c r="B34" s="67">
        <v>165</v>
      </c>
      <c r="C34" s="58" t="s">
        <v>267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5</v>
      </c>
      <c r="P34" s="59">
        <v>0</v>
      </c>
      <c r="Q34" s="59">
        <v>0</v>
      </c>
      <c r="R34" s="59">
        <v>0</v>
      </c>
      <c r="S34" s="60">
        <f t="shared" si="0"/>
        <v>125</v>
      </c>
    </row>
    <row r="35" spans="1:19">
      <c r="A35" s="56">
        <v>31</v>
      </c>
      <c r="B35" s="67">
        <v>159</v>
      </c>
      <c r="C35" s="58" t="s">
        <v>236</v>
      </c>
      <c r="D35" s="59">
        <v>0</v>
      </c>
      <c r="E35" s="59">
        <v>0</v>
      </c>
      <c r="F35" s="59">
        <v>2</v>
      </c>
      <c r="G35" s="59">
        <v>0</v>
      </c>
      <c r="H35" s="59">
        <v>0</v>
      </c>
      <c r="I35" s="59">
        <v>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30</v>
      </c>
      <c r="P35" s="59">
        <v>0</v>
      </c>
      <c r="Q35" s="59">
        <v>0</v>
      </c>
      <c r="R35" s="59">
        <v>0</v>
      </c>
      <c r="S35" s="60">
        <f t="shared" si="0"/>
        <v>875</v>
      </c>
    </row>
    <row r="36" spans="1:19">
      <c r="A36" s="56">
        <v>32</v>
      </c>
      <c r="B36" s="67">
        <v>150</v>
      </c>
      <c r="C36" s="58" t="s">
        <v>200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1</v>
      </c>
      <c r="P36" s="59">
        <v>0</v>
      </c>
      <c r="Q36" s="59">
        <v>0</v>
      </c>
      <c r="R36" s="59">
        <v>0</v>
      </c>
      <c r="S36" s="60">
        <f t="shared" si="0"/>
        <v>25</v>
      </c>
    </row>
    <row r="37" spans="1:19">
      <c r="A37" s="56">
        <v>33</v>
      </c>
      <c r="B37" s="67">
        <v>162</v>
      </c>
      <c r="C37" s="58" t="s">
        <v>252</v>
      </c>
      <c r="D37" s="59">
        <v>0</v>
      </c>
      <c r="E37" s="59">
        <v>0</v>
      </c>
      <c r="F37" s="59">
        <v>2</v>
      </c>
      <c r="G37" s="59">
        <v>1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5</v>
      </c>
      <c r="P37" s="59">
        <v>0</v>
      </c>
      <c r="Q37" s="59">
        <v>0</v>
      </c>
      <c r="R37" s="59">
        <v>0</v>
      </c>
      <c r="S37" s="60">
        <f t="shared" ref="S37:S68" si="1">+D37*$D$4+E37*$E$4+F37*$F$4+G37*$G$4+H37*$H$4+I37*$I$4+J37*$J$4+K37*$K$4+L37*$L$4+M37*$M$4+N37*$N$4+O37*$O$4+P37*$P$4+Q37*$Q$4+R37*$R$4</f>
        <v>250</v>
      </c>
    </row>
    <row r="38" spans="1:19">
      <c r="A38" s="56">
        <v>34</v>
      </c>
      <c r="B38" s="67">
        <v>148</v>
      </c>
      <c r="C38" s="58" t="s">
        <v>190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72</v>
      </c>
      <c r="P38" s="59">
        <v>0</v>
      </c>
      <c r="Q38" s="59">
        <v>0</v>
      </c>
      <c r="R38" s="59">
        <v>0</v>
      </c>
      <c r="S38" s="60">
        <f t="shared" si="1"/>
        <v>1800</v>
      </c>
    </row>
    <row r="39" spans="1:19">
      <c r="A39" s="56">
        <v>35</v>
      </c>
      <c r="B39" s="67">
        <v>155</v>
      </c>
      <c r="C39" s="58" t="s">
        <v>220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60">
        <f t="shared" si="1"/>
        <v>0</v>
      </c>
    </row>
    <row r="40" spans="1:19">
      <c r="A40" s="56">
        <v>36</v>
      </c>
      <c r="B40" s="67">
        <v>166</v>
      </c>
      <c r="C40" s="58" t="s">
        <v>271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35</v>
      </c>
      <c r="P40" s="59">
        <v>0</v>
      </c>
      <c r="Q40" s="59">
        <v>0</v>
      </c>
      <c r="R40" s="59">
        <v>1</v>
      </c>
      <c r="S40" s="60">
        <f t="shared" si="1"/>
        <v>50875</v>
      </c>
    </row>
    <row r="41" spans="1:19">
      <c r="A41" s="56">
        <v>37</v>
      </c>
      <c r="B41" s="67">
        <v>157</v>
      </c>
      <c r="C41" s="58" t="s">
        <v>228</v>
      </c>
      <c r="D41" s="59">
        <v>0</v>
      </c>
      <c r="E41" s="59">
        <v>0</v>
      </c>
      <c r="F41" s="59">
        <v>0</v>
      </c>
      <c r="G41" s="59">
        <v>1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5</v>
      </c>
      <c r="P41" s="59">
        <v>0</v>
      </c>
      <c r="Q41" s="59">
        <v>0</v>
      </c>
      <c r="R41" s="59">
        <v>0</v>
      </c>
      <c r="S41" s="60">
        <f t="shared" si="1"/>
        <v>150</v>
      </c>
    </row>
    <row r="42" spans="1:19">
      <c r="A42" s="56">
        <v>38</v>
      </c>
      <c r="B42" s="67">
        <v>153</v>
      </c>
      <c r="C42" s="58" t="s">
        <v>212</v>
      </c>
      <c r="D42" s="59">
        <v>0</v>
      </c>
      <c r="E42" s="59">
        <v>0</v>
      </c>
      <c r="F42" s="59">
        <v>12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</v>
      </c>
      <c r="P42" s="59">
        <v>0</v>
      </c>
      <c r="Q42" s="59">
        <v>0</v>
      </c>
      <c r="R42" s="59">
        <v>0</v>
      </c>
      <c r="S42" s="60">
        <f t="shared" si="1"/>
        <v>675</v>
      </c>
    </row>
    <row r="43" spans="1:19">
      <c r="A43" s="56">
        <v>39</v>
      </c>
      <c r="B43" s="67">
        <v>146</v>
      </c>
      <c r="C43" s="58" t="s">
        <v>182</v>
      </c>
      <c r="D43" s="59">
        <v>0</v>
      </c>
      <c r="E43" s="59">
        <v>5</v>
      </c>
      <c r="F43" s="59">
        <v>1</v>
      </c>
      <c r="G43" s="59">
        <v>1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1</v>
      </c>
      <c r="O43" s="59">
        <v>50</v>
      </c>
      <c r="P43" s="59">
        <v>0</v>
      </c>
      <c r="Q43" s="59">
        <v>0</v>
      </c>
      <c r="R43" s="59">
        <v>0</v>
      </c>
      <c r="S43" s="60">
        <f t="shared" si="1"/>
        <v>11575</v>
      </c>
    </row>
    <row r="44" spans="1:19">
      <c r="A44" s="56">
        <v>40</v>
      </c>
      <c r="B44" s="67">
        <v>633</v>
      </c>
      <c r="C44" s="58" t="s">
        <v>397</v>
      </c>
      <c r="D44" s="59">
        <v>0</v>
      </c>
      <c r="E44" s="59">
        <v>5</v>
      </c>
      <c r="F44" s="59">
        <v>54</v>
      </c>
      <c r="G44" s="59">
        <v>24</v>
      </c>
      <c r="H44" s="59">
        <v>0</v>
      </c>
      <c r="I44" s="59">
        <v>0</v>
      </c>
      <c r="J44" s="59">
        <v>6</v>
      </c>
      <c r="K44" s="59">
        <v>0</v>
      </c>
      <c r="L44" s="59">
        <v>0</v>
      </c>
      <c r="M44" s="59">
        <v>0</v>
      </c>
      <c r="N44" s="59">
        <v>2</v>
      </c>
      <c r="O44" s="59">
        <v>141</v>
      </c>
      <c r="P44" s="59">
        <v>0</v>
      </c>
      <c r="Q44" s="59">
        <v>0</v>
      </c>
      <c r="R44" s="59">
        <v>0</v>
      </c>
      <c r="S44" s="60">
        <f t="shared" si="1"/>
        <v>27225</v>
      </c>
    </row>
    <row r="45" spans="1:19">
      <c r="A45" s="56">
        <v>41</v>
      </c>
      <c r="B45" s="67">
        <v>808</v>
      </c>
      <c r="C45" s="58" t="s">
        <v>679</v>
      </c>
      <c r="D45" s="59">
        <v>0</v>
      </c>
      <c r="E45" s="59">
        <v>0</v>
      </c>
      <c r="F45" s="59">
        <v>2</v>
      </c>
      <c r="G45" s="59">
        <v>2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36</v>
      </c>
      <c r="P45" s="59">
        <v>0</v>
      </c>
      <c r="Q45" s="59">
        <v>0</v>
      </c>
      <c r="R45" s="59">
        <v>0</v>
      </c>
      <c r="S45" s="60">
        <f t="shared" si="1"/>
        <v>1050</v>
      </c>
    </row>
    <row r="46" spans="1:19">
      <c r="A46" s="56">
        <v>42</v>
      </c>
      <c r="B46" s="67">
        <v>813</v>
      </c>
      <c r="C46" s="58" t="s">
        <v>691</v>
      </c>
      <c r="D46" s="59">
        <v>0</v>
      </c>
      <c r="E46" s="59">
        <v>0</v>
      </c>
      <c r="F46" s="59">
        <v>0</v>
      </c>
      <c r="G46" s="59">
        <v>2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5</v>
      </c>
      <c r="P46" s="59">
        <v>0</v>
      </c>
      <c r="Q46" s="59">
        <v>0</v>
      </c>
      <c r="R46" s="59">
        <v>1</v>
      </c>
      <c r="S46" s="60">
        <f t="shared" si="1"/>
        <v>50175</v>
      </c>
    </row>
    <row r="47" spans="1:19">
      <c r="A47" s="56">
        <v>43</v>
      </c>
      <c r="B47" s="67">
        <v>810</v>
      </c>
      <c r="C47" s="58" t="s">
        <v>683</v>
      </c>
      <c r="D47" s="59">
        <v>0</v>
      </c>
      <c r="E47" s="59">
        <v>0</v>
      </c>
      <c r="F47" s="59">
        <v>0</v>
      </c>
      <c r="G47" s="59">
        <v>2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4</v>
      </c>
      <c r="O47" s="59">
        <v>31</v>
      </c>
      <c r="P47" s="59">
        <v>0</v>
      </c>
      <c r="Q47" s="59">
        <v>1</v>
      </c>
      <c r="R47" s="59">
        <v>0</v>
      </c>
      <c r="S47" s="60">
        <f t="shared" si="1"/>
        <v>90825</v>
      </c>
    </row>
    <row r="48" spans="1:19">
      <c r="A48" s="56">
        <v>44</v>
      </c>
      <c r="B48" s="67">
        <v>812</v>
      </c>
      <c r="C48" s="58" t="s">
        <v>687</v>
      </c>
      <c r="D48" s="59">
        <v>0</v>
      </c>
      <c r="E48" s="59">
        <v>0</v>
      </c>
      <c r="F48" s="59">
        <v>3</v>
      </c>
      <c r="G48" s="59">
        <v>4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37</v>
      </c>
      <c r="P48" s="59">
        <v>0</v>
      </c>
      <c r="Q48" s="59">
        <v>0</v>
      </c>
      <c r="R48" s="59">
        <v>1</v>
      </c>
      <c r="S48" s="60">
        <f t="shared" si="1"/>
        <v>51175</v>
      </c>
    </row>
    <row r="49" spans="1:19">
      <c r="A49" s="56">
        <v>45</v>
      </c>
      <c r="B49" s="67">
        <v>807</v>
      </c>
      <c r="C49" s="58" t="s">
        <v>675</v>
      </c>
      <c r="D49" s="59">
        <v>0</v>
      </c>
      <c r="E49" s="59">
        <v>0</v>
      </c>
      <c r="F49" s="59">
        <v>50</v>
      </c>
      <c r="G49" s="59">
        <v>3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25</v>
      </c>
      <c r="P49" s="59">
        <v>0</v>
      </c>
      <c r="Q49" s="59">
        <v>0</v>
      </c>
      <c r="R49" s="59">
        <v>0</v>
      </c>
      <c r="S49" s="60">
        <f t="shared" si="1"/>
        <v>3200</v>
      </c>
    </row>
    <row r="50" spans="1:19">
      <c r="A50" s="56">
        <v>46</v>
      </c>
      <c r="B50" s="67">
        <v>806</v>
      </c>
      <c r="C50" s="58" t="s">
        <v>671</v>
      </c>
      <c r="D50" s="59">
        <v>0</v>
      </c>
      <c r="E50" s="59">
        <v>0</v>
      </c>
      <c r="F50" s="59">
        <v>1</v>
      </c>
      <c r="G50" s="59">
        <v>5</v>
      </c>
      <c r="H50" s="59">
        <v>0</v>
      </c>
      <c r="I50" s="59">
        <v>0</v>
      </c>
      <c r="J50" s="59">
        <v>1</v>
      </c>
      <c r="K50" s="59">
        <v>0</v>
      </c>
      <c r="L50" s="59">
        <v>0</v>
      </c>
      <c r="M50" s="59">
        <v>0</v>
      </c>
      <c r="N50" s="59">
        <v>2</v>
      </c>
      <c r="O50" s="59">
        <v>51</v>
      </c>
      <c r="P50" s="59">
        <v>0</v>
      </c>
      <c r="Q50" s="59">
        <v>0</v>
      </c>
      <c r="R50" s="59">
        <v>1</v>
      </c>
      <c r="S50" s="60">
        <f t="shared" si="1"/>
        <v>71475</v>
      </c>
    </row>
    <row r="51" spans="1:19">
      <c r="A51" s="56">
        <v>47</v>
      </c>
      <c r="B51" s="67">
        <v>805</v>
      </c>
      <c r="C51" s="58" t="s">
        <v>667</v>
      </c>
      <c r="D51" s="59">
        <v>0</v>
      </c>
      <c r="E51" s="59">
        <v>0</v>
      </c>
      <c r="F51" s="59">
        <v>0</v>
      </c>
      <c r="G51" s="59">
        <v>5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2</v>
      </c>
      <c r="O51" s="59">
        <v>43</v>
      </c>
      <c r="P51" s="59">
        <v>0</v>
      </c>
      <c r="Q51" s="59">
        <v>0</v>
      </c>
      <c r="R51" s="59">
        <v>0</v>
      </c>
      <c r="S51" s="60">
        <f t="shared" si="1"/>
        <v>21200</v>
      </c>
    </row>
    <row r="52" spans="1:19">
      <c r="A52" s="56">
        <v>48</v>
      </c>
      <c r="B52" s="67">
        <v>664</v>
      </c>
      <c r="C52" s="58" t="s">
        <v>587</v>
      </c>
      <c r="D52" s="59">
        <v>0</v>
      </c>
      <c r="E52" s="59">
        <v>0</v>
      </c>
      <c r="F52" s="59">
        <v>183</v>
      </c>
      <c r="G52" s="59">
        <v>73</v>
      </c>
      <c r="H52" s="59">
        <v>0</v>
      </c>
      <c r="I52" s="59">
        <v>0</v>
      </c>
      <c r="J52" s="59">
        <v>6</v>
      </c>
      <c r="K52" s="59">
        <v>0</v>
      </c>
      <c r="L52" s="59">
        <v>0</v>
      </c>
      <c r="M52" s="59">
        <v>0</v>
      </c>
      <c r="N52" s="59">
        <v>55</v>
      </c>
      <c r="O52" s="59">
        <v>2711</v>
      </c>
      <c r="P52" s="59">
        <v>3</v>
      </c>
      <c r="Q52" s="59">
        <v>1</v>
      </c>
      <c r="R52" s="59">
        <v>3</v>
      </c>
      <c r="S52" s="60">
        <f t="shared" si="1"/>
        <v>1128900</v>
      </c>
    </row>
    <row r="53" spans="1:19">
      <c r="A53" s="56">
        <v>49</v>
      </c>
      <c r="B53" s="67">
        <v>975</v>
      </c>
      <c r="C53" s="58" t="s">
        <v>835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60">
        <f t="shared" si="1"/>
        <v>0</v>
      </c>
    </row>
    <row r="54" spans="1:19">
      <c r="A54" s="56">
        <v>50</v>
      </c>
      <c r="B54" s="67">
        <v>815</v>
      </c>
      <c r="C54" s="58" t="s">
        <v>699</v>
      </c>
      <c r="D54" s="59">
        <v>0</v>
      </c>
      <c r="E54" s="59">
        <v>17</v>
      </c>
      <c r="F54" s="59">
        <v>22</v>
      </c>
      <c r="G54" s="59">
        <v>43</v>
      </c>
      <c r="H54" s="59">
        <v>0</v>
      </c>
      <c r="I54" s="59">
        <v>0</v>
      </c>
      <c r="J54" s="59">
        <v>5</v>
      </c>
      <c r="K54" s="59">
        <v>0</v>
      </c>
      <c r="L54" s="59">
        <v>0</v>
      </c>
      <c r="M54" s="59">
        <v>0</v>
      </c>
      <c r="N54" s="59">
        <v>10</v>
      </c>
      <c r="O54" s="59">
        <v>580</v>
      </c>
      <c r="P54" s="59">
        <v>0</v>
      </c>
      <c r="Q54" s="59">
        <v>0</v>
      </c>
      <c r="R54" s="59">
        <v>3</v>
      </c>
      <c r="S54" s="60">
        <f t="shared" si="1"/>
        <v>267650</v>
      </c>
    </row>
    <row r="55" spans="1:19">
      <c r="A55" s="56">
        <v>51</v>
      </c>
      <c r="B55" s="67">
        <v>108</v>
      </c>
      <c r="C55" s="58" t="s">
        <v>96</v>
      </c>
      <c r="D55" s="59">
        <v>0</v>
      </c>
      <c r="E55" s="59">
        <v>43</v>
      </c>
      <c r="F55" s="59">
        <v>499</v>
      </c>
      <c r="G55" s="59">
        <v>163</v>
      </c>
      <c r="H55" s="59">
        <v>0</v>
      </c>
      <c r="I55" s="59">
        <v>10</v>
      </c>
      <c r="J55" s="59">
        <v>25</v>
      </c>
      <c r="K55" s="59">
        <v>0</v>
      </c>
      <c r="L55" s="59">
        <v>0</v>
      </c>
      <c r="M55" s="59">
        <v>0</v>
      </c>
      <c r="N55" s="59">
        <v>38</v>
      </c>
      <c r="O55" s="59">
        <v>5640</v>
      </c>
      <c r="P55" s="59">
        <v>0</v>
      </c>
      <c r="Q55" s="59">
        <v>1</v>
      </c>
      <c r="R55" s="59">
        <v>61</v>
      </c>
      <c r="S55" s="60">
        <f t="shared" si="1"/>
        <v>3653050</v>
      </c>
    </row>
    <row r="56" spans="1:19">
      <c r="A56" s="56">
        <v>52</v>
      </c>
      <c r="B56" s="67">
        <v>867</v>
      </c>
      <c r="C56" s="58" t="s">
        <v>751</v>
      </c>
      <c r="D56" s="59">
        <v>0</v>
      </c>
      <c r="E56" s="59">
        <v>10</v>
      </c>
      <c r="F56" s="59">
        <v>1</v>
      </c>
      <c r="G56" s="59">
        <v>8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9</v>
      </c>
      <c r="P56" s="59">
        <v>0</v>
      </c>
      <c r="Q56" s="59">
        <v>0</v>
      </c>
      <c r="R56" s="59">
        <v>0</v>
      </c>
      <c r="S56" s="60">
        <f t="shared" si="1"/>
        <v>975</v>
      </c>
    </row>
    <row r="57" spans="1:19">
      <c r="A57" s="56">
        <v>53</v>
      </c>
      <c r="B57" s="67">
        <v>163</v>
      </c>
      <c r="C57" s="58" t="s">
        <v>258</v>
      </c>
      <c r="D57" s="59">
        <v>0</v>
      </c>
      <c r="E57" s="59">
        <v>0</v>
      </c>
      <c r="F57" s="59">
        <v>1</v>
      </c>
      <c r="G57" s="59">
        <v>1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16</v>
      </c>
      <c r="P57" s="59">
        <v>0</v>
      </c>
      <c r="Q57" s="59">
        <v>0</v>
      </c>
      <c r="R57" s="59">
        <v>0</v>
      </c>
      <c r="S57" s="60">
        <f t="shared" si="1"/>
        <v>475</v>
      </c>
    </row>
    <row r="58" spans="1:19">
      <c r="A58" s="56">
        <v>54</v>
      </c>
      <c r="B58" s="67">
        <v>152</v>
      </c>
      <c r="C58" s="58" t="s">
        <v>208</v>
      </c>
      <c r="D58" s="59">
        <v>0</v>
      </c>
      <c r="E58" s="59">
        <v>1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60">
        <f t="shared" si="1"/>
        <v>50</v>
      </c>
    </row>
    <row r="59" spans="1:19">
      <c r="A59" s="56">
        <v>55</v>
      </c>
      <c r="B59" s="67">
        <v>145</v>
      </c>
      <c r="C59" s="58" t="s">
        <v>178</v>
      </c>
      <c r="D59" s="59">
        <v>0</v>
      </c>
      <c r="E59" s="59">
        <v>0</v>
      </c>
      <c r="F59" s="59">
        <v>2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</v>
      </c>
      <c r="P59" s="59">
        <v>0</v>
      </c>
      <c r="Q59" s="59">
        <v>0</v>
      </c>
      <c r="R59" s="59">
        <v>0</v>
      </c>
      <c r="S59" s="60">
        <f t="shared" si="1"/>
        <v>125</v>
      </c>
    </row>
    <row r="60" spans="1:19">
      <c r="A60" s="56">
        <v>56</v>
      </c>
      <c r="B60" s="67">
        <v>161</v>
      </c>
      <c r="C60" s="58" t="s">
        <v>248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60">
        <f t="shared" si="1"/>
        <v>0</v>
      </c>
    </row>
    <row r="61" spans="1:19">
      <c r="A61" s="56">
        <v>57</v>
      </c>
      <c r="B61" s="67">
        <v>645</v>
      </c>
      <c r="C61" s="58" t="s">
        <v>438</v>
      </c>
      <c r="D61" s="59">
        <v>0</v>
      </c>
      <c r="E61" s="59">
        <v>0</v>
      </c>
      <c r="F61" s="59">
        <v>1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3</v>
      </c>
      <c r="P61" s="59">
        <v>0</v>
      </c>
      <c r="Q61" s="59">
        <v>0</v>
      </c>
      <c r="R61" s="59">
        <v>0</v>
      </c>
      <c r="S61" s="60">
        <f t="shared" si="1"/>
        <v>125</v>
      </c>
    </row>
    <row r="62" spans="1:19">
      <c r="A62" s="56">
        <v>58</v>
      </c>
      <c r="B62" s="67">
        <v>952</v>
      </c>
      <c r="C62" s="58" t="s">
        <v>762</v>
      </c>
      <c r="D62" s="59">
        <v>0</v>
      </c>
      <c r="E62" s="59">
        <v>0</v>
      </c>
      <c r="F62" s="59">
        <v>0</v>
      </c>
      <c r="G62" s="59">
        <v>32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2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60">
        <f t="shared" si="1"/>
        <v>20800</v>
      </c>
    </row>
    <row r="63" spans="1:19">
      <c r="A63" s="56">
        <v>59</v>
      </c>
      <c r="B63" s="67">
        <v>955</v>
      </c>
      <c r="C63" s="58" t="s">
        <v>802</v>
      </c>
      <c r="D63" s="59">
        <v>0</v>
      </c>
      <c r="E63" s="59">
        <v>0</v>
      </c>
      <c r="F63" s="59">
        <v>0</v>
      </c>
      <c r="G63" s="59">
        <v>8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60">
        <f t="shared" si="1"/>
        <v>200</v>
      </c>
    </row>
    <row r="64" spans="1:19">
      <c r="A64" s="56">
        <v>60</v>
      </c>
      <c r="B64" s="67">
        <v>833</v>
      </c>
      <c r="C64" s="58" t="s">
        <v>726</v>
      </c>
      <c r="D64" s="59">
        <v>0</v>
      </c>
      <c r="E64" s="59">
        <v>0</v>
      </c>
      <c r="F64" s="59">
        <v>16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60">
        <f t="shared" si="1"/>
        <v>800</v>
      </c>
    </row>
    <row r="65" spans="1:19">
      <c r="A65" s="56">
        <v>61</v>
      </c>
      <c r="B65" s="67">
        <v>956</v>
      </c>
      <c r="C65" s="58" t="s">
        <v>806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60">
        <f t="shared" si="1"/>
        <v>0</v>
      </c>
    </row>
    <row r="66" spans="1:19">
      <c r="A66" s="56">
        <v>62</v>
      </c>
      <c r="B66" s="67">
        <v>957</v>
      </c>
      <c r="C66" s="58" t="s">
        <v>810</v>
      </c>
      <c r="D66" s="59">
        <v>0</v>
      </c>
      <c r="E66" s="59">
        <v>0</v>
      </c>
      <c r="F66" s="59">
        <v>0</v>
      </c>
      <c r="G66" s="59">
        <v>526</v>
      </c>
      <c r="H66" s="59">
        <v>0</v>
      </c>
      <c r="I66" s="59">
        <v>0</v>
      </c>
      <c r="J66" s="59">
        <v>0</v>
      </c>
      <c r="K66" s="59">
        <v>6</v>
      </c>
      <c r="L66" s="59">
        <v>0</v>
      </c>
      <c r="M66" s="59">
        <v>4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60">
        <f t="shared" si="1"/>
        <v>113150</v>
      </c>
    </row>
    <row r="67" spans="1:19">
      <c r="A67" s="56">
        <v>63</v>
      </c>
      <c r="B67" s="67">
        <v>843</v>
      </c>
      <c r="C67" s="58" t="s">
        <v>734</v>
      </c>
      <c r="D67" s="59">
        <v>0</v>
      </c>
      <c r="E67" s="59">
        <v>0</v>
      </c>
      <c r="F67" s="59">
        <v>24</v>
      </c>
      <c r="G67" s="59">
        <v>3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43</v>
      </c>
      <c r="P67" s="59">
        <v>0</v>
      </c>
      <c r="Q67" s="59">
        <v>0</v>
      </c>
      <c r="R67" s="59">
        <v>0</v>
      </c>
      <c r="S67" s="60">
        <f t="shared" si="1"/>
        <v>2350</v>
      </c>
    </row>
    <row r="68" spans="1:19">
      <c r="A68" s="56">
        <v>64</v>
      </c>
      <c r="B68" s="67">
        <v>868</v>
      </c>
      <c r="C68" s="58" t="s">
        <v>862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60">
        <f t="shared" si="1"/>
        <v>0</v>
      </c>
    </row>
    <row r="69" spans="1:19">
      <c r="A69" s="56">
        <v>65</v>
      </c>
      <c r="B69" s="67">
        <v>826</v>
      </c>
      <c r="C69" s="58" t="s">
        <v>719</v>
      </c>
      <c r="D69" s="59">
        <v>0</v>
      </c>
      <c r="E69" s="59">
        <v>0</v>
      </c>
      <c r="F69" s="59">
        <v>18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60">
        <f t="shared" ref="S69:S100" si="2">+D69*$D$4+E69*$E$4+F69*$F$4+G69*$G$4+H69*$H$4+I69*$I$4+J69*$J$4+K69*$K$4+L69*$L$4+M69*$M$4+N69*$N$4+O69*$O$4+P69*$P$4+Q69*$Q$4+R69*$R$4</f>
        <v>900</v>
      </c>
    </row>
    <row r="70" spans="1:19">
      <c r="A70" s="56">
        <v>66</v>
      </c>
      <c r="B70" s="67">
        <v>844</v>
      </c>
      <c r="C70" s="58" t="s">
        <v>737</v>
      </c>
      <c r="D70" s="59">
        <v>0</v>
      </c>
      <c r="E70" s="59">
        <v>0</v>
      </c>
      <c r="F70" s="59">
        <v>0</v>
      </c>
      <c r="G70" s="59">
        <v>2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60">
        <f t="shared" si="2"/>
        <v>50</v>
      </c>
    </row>
    <row r="71" spans="1:19">
      <c r="A71" s="56">
        <v>67</v>
      </c>
      <c r="B71" s="67">
        <v>217</v>
      </c>
      <c r="C71" s="58" t="s">
        <v>351</v>
      </c>
      <c r="D71" s="59">
        <v>0</v>
      </c>
      <c r="E71" s="59">
        <v>0</v>
      </c>
      <c r="F71" s="59">
        <v>1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60">
        <f t="shared" si="2"/>
        <v>50</v>
      </c>
    </row>
    <row r="72" spans="1:19">
      <c r="A72" s="56">
        <v>68</v>
      </c>
      <c r="B72" s="67">
        <v>167</v>
      </c>
      <c r="C72" s="58" t="s">
        <v>275</v>
      </c>
      <c r="D72" s="59">
        <v>0</v>
      </c>
      <c r="E72" s="59">
        <v>0</v>
      </c>
      <c r="F72" s="59">
        <v>0</v>
      </c>
      <c r="G72" s="59">
        <v>1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5</v>
      </c>
      <c r="O72" s="59">
        <v>54</v>
      </c>
      <c r="P72" s="59">
        <v>0</v>
      </c>
      <c r="Q72" s="59">
        <v>0</v>
      </c>
      <c r="R72" s="59">
        <v>1</v>
      </c>
      <c r="S72" s="60">
        <f t="shared" si="2"/>
        <v>101375</v>
      </c>
    </row>
    <row r="73" spans="1:19">
      <c r="A73" s="56">
        <v>69</v>
      </c>
      <c r="B73" s="67">
        <v>841</v>
      </c>
      <c r="C73" s="58" t="s">
        <v>990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1</v>
      </c>
      <c r="O73" s="59">
        <v>10</v>
      </c>
      <c r="P73" s="59">
        <v>0</v>
      </c>
      <c r="Q73" s="59">
        <v>0</v>
      </c>
      <c r="R73" s="59">
        <v>0</v>
      </c>
      <c r="S73" s="60">
        <f t="shared" si="2"/>
        <v>10250</v>
      </c>
    </row>
    <row r="74" spans="1:19">
      <c r="A74" s="56">
        <v>70</v>
      </c>
      <c r="B74" s="67">
        <v>986</v>
      </c>
      <c r="C74" s="58" t="s">
        <v>849</v>
      </c>
      <c r="D74" s="59">
        <v>0</v>
      </c>
      <c r="E74" s="59">
        <v>44</v>
      </c>
      <c r="F74" s="59">
        <v>314</v>
      </c>
      <c r="G74" s="59">
        <v>429</v>
      </c>
      <c r="H74" s="59">
        <v>0</v>
      </c>
      <c r="I74" s="59">
        <v>4</v>
      </c>
      <c r="J74" s="59">
        <v>73</v>
      </c>
      <c r="K74" s="59">
        <v>0</v>
      </c>
      <c r="L74" s="59">
        <v>0</v>
      </c>
      <c r="M74" s="59">
        <v>0</v>
      </c>
      <c r="N74" s="59">
        <v>25</v>
      </c>
      <c r="O74" s="59">
        <v>3064</v>
      </c>
      <c r="P74" s="59">
        <v>0</v>
      </c>
      <c r="Q74" s="59">
        <v>0</v>
      </c>
      <c r="R74" s="59">
        <v>5</v>
      </c>
      <c r="S74" s="60">
        <f t="shared" si="2"/>
        <v>607150</v>
      </c>
    </row>
    <row r="75" spans="1:19">
      <c r="A75" s="56">
        <v>71</v>
      </c>
      <c r="B75" s="67">
        <v>106</v>
      </c>
      <c r="C75" s="58" t="s">
        <v>52</v>
      </c>
      <c r="D75" s="59">
        <v>0</v>
      </c>
      <c r="E75" s="59">
        <v>11</v>
      </c>
      <c r="F75" s="59">
        <v>593</v>
      </c>
      <c r="G75" s="59">
        <v>129</v>
      </c>
      <c r="H75" s="59">
        <v>0</v>
      </c>
      <c r="I75" s="59">
        <v>1</v>
      </c>
      <c r="J75" s="59">
        <v>5</v>
      </c>
      <c r="K75" s="59">
        <v>0</v>
      </c>
      <c r="L75" s="59">
        <v>0</v>
      </c>
      <c r="M75" s="59">
        <v>1</v>
      </c>
      <c r="N75" s="59">
        <v>14</v>
      </c>
      <c r="O75" s="59">
        <v>1290</v>
      </c>
      <c r="P75" s="59">
        <v>0</v>
      </c>
      <c r="Q75" s="59">
        <v>0</v>
      </c>
      <c r="R75" s="59">
        <v>13</v>
      </c>
      <c r="S75" s="60">
        <f t="shared" si="2"/>
        <v>865825</v>
      </c>
    </row>
    <row r="76" spans="1:19">
      <c r="A76" s="56">
        <v>72</v>
      </c>
      <c r="B76" s="67">
        <v>103</v>
      </c>
      <c r="C76" s="58" t="s">
        <v>40</v>
      </c>
      <c r="D76" s="59">
        <v>0</v>
      </c>
      <c r="E76" s="59">
        <v>7</v>
      </c>
      <c r="F76" s="59">
        <v>366</v>
      </c>
      <c r="G76" s="59">
        <v>118</v>
      </c>
      <c r="H76" s="59">
        <v>0</v>
      </c>
      <c r="I76" s="59">
        <v>1</v>
      </c>
      <c r="J76" s="59">
        <v>5</v>
      </c>
      <c r="K76" s="59">
        <v>0</v>
      </c>
      <c r="L76" s="59">
        <v>0</v>
      </c>
      <c r="M76" s="59">
        <v>2</v>
      </c>
      <c r="N76" s="59">
        <v>5</v>
      </c>
      <c r="O76" s="59">
        <v>395</v>
      </c>
      <c r="P76" s="59">
        <v>0</v>
      </c>
      <c r="Q76" s="59">
        <v>0</v>
      </c>
      <c r="R76" s="59">
        <v>4</v>
      </c>
      <c r="S76" s="60">
        <f t="shared" si="2"/>
        <v>301625</v>
      </c>
    </row>
    <row r="77" spans="1:19">
      <c r="A77" s="56">
        <v>73</v>
      </c>
      <c r="B77" s="67">
        <v>634</v>
      </c>
      <c r="C77" s="58" t="s">
        <v>401</v>
      </c>
      <c r="D77" s="59">
        <v>0</v>
      </c>
      <c r="E77" s="59">
        <v>0</v>
      </c>
      <c r="F77" s="59">
        <v>13</v>
      </c>
      <c r="G77" s="59">
        <v>29</v>
      </c>
      <c r="H77" s="59">
        <v>0</v>
      </c>
      <c r="I77" s="59">
        <v>0</v>
      </c>
      <c r="J77" s="59">
        <v>1</v>
      </c>
      <c r="K77" s="59">
        <v>0</v>
      </c>
      <c r="L77" s="59">
        <v>0</v>
      </c>
      <c r="M77" s="59">
        <v>0</v>
      </c>
      <c r="N77" s="59">
        <v>6</v>
      </c>
      <c r="O77" s="59">
        <v>420</v>
      </c>
      <c r="P77" s="59">
        <v>0</v>
      </c>
      <c r="Q77" s="59">
        <v>1</v>
      </c>
      <c r="R77" s="59">
        <v>1</v>
      </c>
      <c r="S77" s="60">
        <f t="shared" si="2"/>
        <v>171900</v>
      </c>
    </row>
    <row r="78" spans="1:19">
      <c r="A78" s="56">
        <v>74</v>
      </c>
      <c r="B78" s="67">
        <v>218</v>
      </c>
      <c r="C78" s="58" t="s">
        <v>354</v>
      </c>
      <c r="D78" s="59">
        <v>0</v>
      </c>
      <c r="E78" s="59">
        <v>0</v>
      </c>
      <c r="F78" s="59">
        <v>1</v>
      </c>
      <c r="G78" s="59">
        <v>72</v>
      </c>
      <c r="H78" s="59">
        <v>0</v>
      </c>
      <c r="I78" s="59">
        <v>0</v>
      </c>
      <c r="J78" s="59">
        <v>6</v>
      </c>
      <c r="K78" s="59">
        <v>0</v>
      </c>
      <c r="L78" s="59">
        <v>0</v>
      </c>
      <c r="M78" s="59">
        <v>0</v>
      </c>
      <c r="N78" s="59">
        <v>16</v>
      </c>
      <c r="O78" s="59">
        <v>762</v>
      </c>
      <c r="P78" s="59">
        <v>0</v>
      </c>
      <c r="Q78" s="59">
        <v>0</v>
      </c>
      <c r="R78" s="59">
        <v>0</v>
      </c>
      <c r="S78" s="60">
        <f t="shared" si="2"/>
        <v>181050</v>
      </c>
    </row>
    <row r="79" spans="1:19">
      <c r="A79" s="56">
        <v>75</v>
      </c>
      <c r="B79" s="67">
        <v>118</v>
      </c>
      <c r="C79" s="58" t="s">
        <v>122</v>
      </c>
      <c r="D79" s="59">
        <v>0</v>
      </c>
      <c r="E79" s="59">
        <v>10</v>
      </c>
      <c r="F79" s="59">
        <v>0</v>
      </c>
      <c r="G79" s="59">
        <v>6</v>
      </c>
      <c r="H79" s="59">
        <v>0</v>
      </c>
      <c r="I79" s="59">
        <v>0</v>
      </c>
      <c r="J79" s="59">
        <v>2</v>
      </c>
      <c r="K79" s="59">
        <v>0</v>
      </c>
      <c r="L79" s="59">
        <v>0</v>
      </c>
      <c r="M79" s="59">
        <v>0</v>
      </c>
      <c r="N79" s="59">
        <v>1</v>
      </c>
      <c r="O79" s="59">
        <v>655</v>
      </c>
      <c r="P79" s="59">
        <v>0</v>
      </c>
      <c r="Q79" s="59">
        <v>0</v>
      </c>
      <c r="R79" s="59">
        <v>0</v>
      </c>
      <c r="S79" s="60">
        <f t="shared" si="2"/>
        <v>27075</v>
      </c>
    </row>
    <row r="80" spans="1:19">
      <c r="A80" s="56">
        <v>76</v>
      </c>
      <c r="B80" s="67">
        <v>130</v>
      </c>
      <c r="C80" s="58" t="s">
        <v>150</v>
      </c>
      <c r="D80" s="59">
        <v>0</v>
      </c>
      <c r="E80" s="59">
        <v>7</v>
      </c>
      <c r="F80" s="59">
        <v>3</v>
      </c>
      <c r="G80" s="59">
        <v>2</v>
      </c>
      <c r="H80" s="59">
        <v>0</v>
      </c>
      <c r="I80" s="59">
        <v>2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70</v>
      </c>
      <c r="P80" s="59">
        <v>0</v>
      </c>
      <c r="Q80" s="59">
        <v>0</v>
      </c>
      <c r="R80" s="59">
        <v>0</v>
      </c>
      <c r="S80" s="60">
        <f t="shared" si="2"/>
        <v>2350</v>
      </c>
    </row>
    <row r="81" spans="1:19">
      <c r="A81" s="56">
        <v>77</v>
      </c>
      <c r="B81" s="67">
        <v>124</v>
      </c>
      <c r="C81" s="58" t="s">
        <v>128</v>
      </c>
      <c r="D81" s="59">
        <v>0</v>
      </c>
      <c r="E81" s="59">
        <v>38</v>
      </c>
      <c r="F81" s="59">
        <v>20</v>
      </c>
      <c r="G81" s="59">
        <v>247</v>
      </c>
      <c r="H81" s="59">
        <v>0</v>
      </c>
      <c r="I81" s="59">
        <v>2</v>
      </c>
      <c r="J81" s="59">
        <v>25</v>
      </c>
      <c r="K81" s="59">
        <v>0</v>
      </c>
      <c r="L81" s="59">
        <v>0</v>
      </c>
      <c r="M81" s="59">
        <v>0</v>
      </c>
      <c r="N81" s="59">
        <v>61</v>
      </c>
      <c r="O81" s="59">
        <v>15598</v>
      </c>
      <c r="P81" s="59">
        <v>0</v>
      </c>
      <c r="Q81" s="59">
        <v>2</v>
      </c>
      <c r="R81" s="59">
        <v>1</v>
      </c>
      <c r="S81" s="60">
        <f t="shared" si="2"/>
        <v>1159700</v>
      </c>
    </row>
    <row r="82" spans="1:19">
      <c r="A82" s="56">
        <v>78</v>
      </c>
      <c r="B82" s="67">
        <v>102</v>
      </c>
      <c r="C82" s="58" t="s">
        <v>36</v>
      </c>
      <c r="D82" s="59">
        <v>0</v>
      </c>
      <c r="E82" s="59">
        <v>12</v>
      </c>
      <c r="F82" s="59">
        <v>53</v>
      </c>
      <c r="G82" s="59">
        <v>38</v>
      </c>
      <c r="H82" s="59">
        <v>0</v>
      </c>
      <c r="I82" s="59">
        <v>0</v>
      </c>
      <c r="J82" s="59">
        <v>9</v>
      </c>
      <c r="K82" s="59">
        <v>0</v>
      </c>
      <c r="L82" s="59">
        <v>0</v>
      </c>
      <c r="M82" s="59">
        <v>0</v>
      </c>
      <c r="N82" s="59">
        <v>6</v>
      </c>
      <c r="O82" s="59">
        <v>463</v>
      </c>
      <c r="P82" s="59">
        <v>0</v>
      </c>
      <c r="Q82" s="59">
        <v>0</v>
      </c>
      <c r="R82" s="59">
        <v>3</v>
      </c>
      <c r="S82" s="60">
        <f t="shared" si="2"/>
        <v>226000</v>
      </c>
    </row>
    <row r="83" spans="1:19">
      <c r="A83" s="56">
        <v>79</v>
      </c>
      <c r="B83" s="67">
        <v>129</v>
      </c>
      <c r="C83" s="58" t="s">
        <v>144</v>
      </c>
      <c r="D83" s="59">
        <v>0</v>
      </c>
      <c r="E83" s="59">
        <v>1</v>
      </c>
      <c r="F83" s="59">
        <v>128</v>
      </c>
      <c r="G83" s="59">
        <v>38</v>
      </c>
      <c r="H83" s="59">
        <v>0</v>
      </c>
      <c r="I83" s="59">
        <v>0</v>
      </c>
      <c r="J83" s="59">
        <v>1</v>
      </c>
      <c r="K83" s="59">
        <v>0</v>
      </c>
      <c r="L83" s="59">
        <v>0</v>
      </c>
      <c r="M83" s="59">
        <v>1</v>
      </c>
      <c r="N83" s="59">
        <v>3</v>
      </c>
      <c r="O83" s="59">
        <v>1408</v>
      </c>
      <c r="P83" s="59">
        <v>0</v>
      </c>
      <c r="Q83" s="59">
        <v>0</v>
      </c>
      <c r="R83" s="59">
        <v>5</v>
      </c>
      <c r="S83" s="60">
        <f t="shared" si="2"/>
        <v>332625</v>
      </c>
    </row>
    <row r="84" spans="1:19">
      <c r="A84" s="56">
        <v>80</v>
      </c>
      <c r="B84" s="67">
        <v>132</v>
      </c>
      <c r="C84" s="58" t="s">
        <v>158</v>
      </c>
      <c r="D84" s="59">
        <v>0</v>
      </c>
      <c r="E84" s="59">
        <v>33</v>
      </c>
      <c r="F84" s="59">
        <v>303</v>
      </c>
      <c r="G84" s="59">
        <v>154</v>
      </c>
      <c r="H84" s="59">
        <v>0</v>
      </c>
      <c r="I84" s="59">
        <v>4</v>
      </c>
      <c r="J84" s="59">
        <v>13</v>
      </c>
      <c r="K84" s="59">
        <v>0</v>
      </c>
      <c r="L84" s="59">
        <v>0</v>
      </c>
      <c r="M84" s="59">
        <v>2</v>
      </c>
      <c r="N84" s="59">
        <v>19</v>
      </c>
      <c r="O84" s="59">
        <v>1771</v>
      </c>
      <c r="P84" s="59">
        <v>1</v>
      </c>
      <c r="Q84" s="59">
        <v>0</v>
      </c>
      <c r="R84" s="59">
        <v>0</v>
      </c>
      <c r="S84" s="60">
        <f t="shared" si="2"/>
        <v>375350</v>
      </c>
    </row>
    <row r="85" spans="1:19">
      <c r="A85" s="56">
        <v>81</v>
      </c>
      <c r="B85" s="67">
        <v>127</v>
      </c>
      <c r="C85" s="58" t="s">
        <v>140</v>
      </c>
      <c r="D85" s="59">
        <v>0</v>
      </c>
      <c r="E85" s="59">
        <v>76</v>
      </c>
      <c r="F85" s="59">
        <v>854</v>
      </c>
      <c r="G85" s="59">
        <v>1161</v>
      </c>
      <c r="H85" s="59">
        <v>0</v>
      </c>
      <c r="I85" s="59">
        <v>9</v>
      </c>
      <c r="J85" s="59">
        <v>68</v>
      </c>
      <c r="K85" s="59">
        <v>2</v>
      </c>
      <c r="L85" s="59">
        <v>0</v>
      </c>
      <c r="M85" s="59">
        <v>1</v>
      </c>
      <c r="N85" s="59">
        <v>157</v>
      </c>
      <c r="O85" s="59">
        <v>12704</v>
      </c>
      <c r="P85" s="59">
        <v>2</v>
      </c>
      <c r="Q85" s="59">
        <v>12</v>
      </c>
      <c r="R85" s="59">
        <v>10</v>
      </c>
      <c r="S85" s="60">
        <f t="shared" si="2"/>
        <v>3295050</v>
      </c>
    </row>
    <row r="86" spans="1:19">
      <c r="A86" s="56">
        <v>82</v>
      </c>
      <c r="B86" s="67">
        <v>111</v>
      </c>
      <c r="C86" s="58" t="s">
        <v>100</v>
      </c>
      <c r="D86" s="59">
        <v>0</v>
      </c>
      <c r="E86" s="59">
        <v>1</v>
      </c>
      <c r="F86" s="59">
        <v>0</v>
      </c>
      <c r="G86" s="59">
        <v>2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29</v>
      </c>
      <c r="P86" s="59">
        <v>0</v>
      </c>
      <c r="Q86" s="59">
        <v>0</v>
      </c>
      <c r="R86" s="59">
        <v>0</v>
      </c>
      <c r="S86" s="60">
        <f t="shared" si="2"/>
        <v>825</v>
      </c>
    </row>
    <row r="87" spans="1:19">
      <c r="A87" s="56">
        <v>83</v>
      </c>
      <c r="B87" s="67">
        <v>138</v>
      </c>
      <c r="C87" s="58" t="s">
        <v>170</v>
      </c>
      <c r="D87" s="59">
        <v>0</v>
      </c>
      <c r="E87" s="59">
        <v>0</v>
      </c>
      <c r="F87" s="59">
        <v>50</v>
      </c>
      <c r="G87" s="59">
        <v>4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63</v>
      </c>
      <c r="P87" s="59">
        <v>0</v>
      </c>
      <c r="Q87" s="59">
        <v>0</v>
      </c>
      <c r="R87" s="59">
        <v>0</v>
      </c>
      <c r="S87" s="60">
        <f t="shared" si="2"/>
        <v>4175</v>
      </c>
    </row>
    <row r="88" spans="1:19">
      <c r="A88" s="56">
        <v>84</v>
      </c>
      <c r="B88" s="67">
        <v>214</v>
      </c>
      <c r="C88" s="58" t="s">
        <v>335</v>
      </c>
      <c r="D88" s="59">
        <v>0</v>
      </c>
      <c r="E88" s="59">
        <v>13</v>
      </c>
      <c r="F88" s="59">
        <v>31</v>
      </c>
      <c r="G88" s="59">
        <v>23</v>
      </c>
      <c r="H88" s="59">
        <v>0</v>
      </c>
      <c r="I88" s="59">
        <v>0</v>
      </c>
      <c r="J88" s="59">
        <v>2</v>
      </c>
      <c r="K88" s="59">
        <v>0</v>
      </c>
      <c r="L88" s="59">
        <v>0</v>
      </c>
      <c r="M88" s="59">
        <v>0</v>
      </c>
      <c r="N88" s="59">
        <v>4</v>
      </c>
      <c r="O88" s="59">
        <v>360</v>
      </c>
      <c r="P88" s="59">
        <v>0</v>
      </c>
      <c r="Q88" s="59">
        <v>0</v>
      </c>
      <c r="R88" s="59">
        <v>0</v>
      </c>
      <c r="S88" s="60">
        <f t="shared" si="2"/>
        <v>51825</v>
      </c>
    </row>
    <row r="89" spans="1:19">
      <c r="A89" s="56">
        <v>85</v>
      </c>
      <c r="B89" s="67">
        <v>105</v>
      </c>
      <c r="C89" s="58" t="s">
        <v>48</v>
      </c>
      <c r="D89" s="59">
        <v>0</v>
      </c>
      <c r="E89" s="59">
        <v>0</v>
      </c>
      <c r="F89" s="59">
        <v>0</v>
      </c>
      <c r="G89" s="59">
        <v>4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38</v>
      </c>
      <c r="P89" s="59">
        <v>0</v>
      </c>
      <c r="Q89" s="59">
        <v>0</v>
      </c>
      <c r="R89" s="59">
        <v>0</v>
      </c>
      <c r="S89" s="60">
        <f t="shared" si="2"/>
        <v>1050</v>
      </c>
    </row>
    <row r="90" spans="1:19">
      <c r="A90" s="56">
        <v>86</v>
      </c>
      <c r="B90" s="67">
        <v>635</v>
      </c>
      <c r="C90" s="58" t="s">
        <v>404</v>
      </c>
      <c r="D90" s="59">
        <v>0</v>
      </c>
      <c r="E90" s="59">
        <v>172</v>
      </c>
      <c r="F90" s="59">
        <v>281</v>
      </c>
      <c r="G90" s="59">
        <v>104</v>
      </c>
      <c r="H90" s="59">
        <v>0</v>
      </c>
      <c r="I90" s="59">
        <v>3</v>
      </c>
      <c r="J90" s="59">
        <v>31</v>
      </c>
      <c r="K90" s="59">
        <v>0</v>
      </c>
      <c r="L90" s="59">
        <v>0</v>
      </c>
      <c r="M90" s="59">
        <v>0</v>
      </c>
      <c r="N90" s="59">
        <v>12</v>
      </c>
      <c r="O90" s="59">
        <v>1015</v>
      </c>
      <c r="P90" s="59">
        <v>0</v>
      </c>
      <c r="Q90" s="59">
        <v>0</v>
      </c>
      <c r="R90" s="59">
        <v>1</v>
      </c>
      <c r="S90" s="60">
        <f t="shared" si="2"/>
        <v>221475</v>
      </c>
    </row>
    <row r="91" spans="1:19">
      <c r="A91" s="56">
        <v>87</v>
      </c>
      <c r="B91" s="67">
        <v>977</v>
      </c>
      <c r="C91" s="58" t="s">
        <v>838</v>
      </c>
      <c r="D91" s="59">
        <v>0</v>
      </c>
      <c r="E91" s="59">
        <v>0</v>
      </c>
      <c r="F91" s="59">
        <v>0</v>
      </c>
      <c r="G91" s="59">
        <v>3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18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60">
        <f t="shared" si="2"/>
        <v>180075</v>
      </c>
    </row>
    <row r="92" spans="1:19">
      <c r="A92" s="56">
        <v>88</v>
      </c>
      <c r="B92" s="67">
        <v>174</v>
      </c>
      <c r="C92" s="58" t="s">
        <v>991</v>
      </c>
      <c r="D92" s="59">
        <v>0</v>
      </c>
      <c r="E92" s="59">
        <v>0</v>
      </c>
      <c r="F92" s="59">
        <v>4327</v>
      </c>
      <c r="G92" s="59">
        <v>6541</v>
      </c>
      <c r="H92" s="59">
        <v>1</v>
      </c>
      <c r="I92" s="59">
        <v>109</v>
      </c>
      <c r="J92" s="59">
        <v>7839</v>
      </c>
      <c r="K92" s="59">
        <v>0</v>
      </c>
      <c r="L92" s="59">
        <v>0</v>
      </c>
      <c r="M92" s="59">
        <v>2</v>
      </c>
      <c r="N92" s="59">
        <v>987</v>
      </c>
      <c r="O92" s="59">
        <v>138234</v>
      </c>
      <c r="P92" s="59">
        <v>0</v>
      </c>
      <c r="Q92" s="59">
        <v>0</v>
      </c>
      <c r="R92" s="59">
        <v>0</v>
      </c>
      <c r="S92" s="60">
        <f t="shared" si="2"/>
        <v>13934425</v>
      </c>
    </row>
    <row r="93" spans="1:19">
      <c r="A93" s="56">
        <v>89</v>
      </c>
      <c r="B93" s="67">
        <v>636</v>
      </c>
      <c r="C93" s="58" t="s">
        <v>407</v>
      </c>
      <c r="D93" s="59">
        <v>0</v>
      </c>
      <c r="E93" s="59">
        <v>57</v>
      </c>
      <c r="F93" s="59">
        <v>652</v>
      </c>
      <c r="G93" s="59">
        <v>271</v>
      </c>
      <c r="H93" s="59">
        <v>0</v>
      </c>
      <c r="I93" s="59">
        <v>22</v>
      </c>
      <c r="J93" s="59">
        <v>51</v>
      </c>
      <c r="K93" s="59">
        <v>1</v>
      </c>
      <c r="L93" s="59">
        <v>0</v>
      </c>
      <c r="M93" s="59">
        <v>0</v>
      </c>
      <c r="N93" s="59">
        <v>34</v>
      </c>
      <c r="O93" s="59">
        <v>2526</v>
      </c>
      <c r="P93" s="59">
        <v>0</v>
      </c>
      <c r="Q93" s="59">
        <v>0</v>
      </c>
      <c r="R93" s="59">
        <v>2</v>
      </c>
      <c r="S93" s="60">
        <f t="shared" si="2"/>
        <v>557200</v>
      </c>
    </row>
    <row r="94" spans="1:19">
      <c r="A94" s="56">
        <v>90</v>
      </c>
      <c r="B94" s="67">
        <v>667</v>
      </c>
      <c r="C94" s="58" t="s">
        <v>591</v>
      </c>
      <c r="D94" s="59">
        <v>0</v>
      </c>
      <c r="E94" s="59">
        <v>0</v>
      </c>
      <c r="F94" s="59">
        <v>43</v>
      </c>
      <c r="G94" s="59">
        <v>23</v>
      </c>
      <c r="H94" s="59">
        <v>0</v>
      </c>
      <c r="I94" s="59">
        <v>0</v>
      </c>
      <c r="J94" s="59">
        <v>1</v>
      </c>
      <c r="K94" s="59">
        <v>0</v>
      </c>
      <c r="L94" s="59">
        <v>0</v>
      </c>
      <c r="M94" s="59">
        <v>0</v>
      </c>
      <c r="N94" s="59">
        <v>15</v>
      </c>
      <c r="O94" s="59">
        <v>121</v>
      </c>
      <c r="P94" s="59">
        <v>0</v>
      </c>
      <c r="Q94" s="59">
        <v>0</v>
      </c>
      <c r="R94" s="59">
        <v>0</v>
      </c>
      <c r="S94" s="60">
        <f t="shared" si="2"/>
        <v>155775</v>
      </c>
    </row>
    <row r="95" spans="1:19">
      <c r="A95" s="56">
        <v>91</v>
      </c>
      <c r="B95" s="67">
        <v>637</v>
      </c>
      <c r="C95" s="58" t="s">
        <v>411</v>
      </c>
      <c r="D95" s="59">
        <v>0</v>
      </c>
      <c r="E95" s="59">
        <v>0</v>
      </c>
      <c r="F95" s="59">
        <v>1</v>
      </c>
      <c r="G95" s="59">
        <v>8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93</v>
      </c>
      <c r="P95" s="59">
        <v>0</v>
      </c>
      <c r="Q95" s="59">
        <v>0</v>
      </c>
      <c r="R95" s="59">
        <v>0</v>
      </c>
      <c r="S95" s="60">
        <f t="shared" si="2"/>
        <v>2575</v>
      </c>
    </row>
    <row r="96" spans="1:19">
      <c r="A96" s="56">
        <v>92</v>
      </c>
      <c r="B96" s="67">
        <v>651</v>
      </c>
      <c r="C96" s="58" t="s">
        <v>473</v>
      </c>
      <c r="D96" s="59">
        <v>0</v>
      </c>
      <c r="E96" s="59">
        <v>1</v>
      </c>
      <c r="F96" s="59">
        <v>88</v>
      </c>
      <c r="G96" s="59">
        <v>138</v>
      </c>
      <c r="H96" s="59">
        <v>0</v>
      </c>
      <c r="I96" s="59">
        <v>0</v>
      </c>
      <c r="J96" s="59">
        <v>1</v>
      </c>
      <c r="K96" s="59">
        <v>0</v>
      </c>
      <c r="L96" s="59">
        <v>0</v>
      </c>
      <c r="M96" s="59">
        <v>0</v>
      </c>
      <c r="N96" s="59">
        <v>45</v>
      </c>
      <c r="O96" s="59">
        <v>1423</v>
      </c>
      <c r="P96" s="59">
        <v>0</v>
      </c>
      <c r="Q96" s="59">
        <v>2</v>
      </c>
      <c r="R96" s="59">
        <v>3</v>
      </c>
      <c r="S96" s="60">
        <f t="shared" si="2"/>
        <v>743500</v>
      </c>
    </row>
    <row r="97" spans="1:19">
      <c r="A97" s="56">
        <v>93</v>
      </c>
      <c r="B97" s="67">
        <v>659</v>
      </c>
      <c r="C97" s="58" t="s">
        <v>567</v>
      </c>
      <c r="D97" s="59">
        <v>0</v>
      </c>
      <c r="E97" s="59">
        <v>0</v>
      </c>
      <c r="F97" s="59">
        <v>52</v>
      </c>
      <c r="G97" s="59">
        <v>55</v>
      </c>
      <c r="H97" s="59">
        <v>0</v>
      </c>
      <c r="I97" s="59">
        <v>0</v>
      </c>
      <c r="J97" s="59">
        <v>5</v>
      </c>
      <c r="K97" s="59">
        <v>0</v>
      </c>
      <c r="L97" s="59">
        <v>0</v>
      </c>
      <c r="M97" s="59">
        <v>0</v>
      </c>
      <c r="N97" s="59">
        <v>43</v>
      </c>
      <c r="O97" s="59">
        <v>275</v>
      </c>
      <c r="P97" s="59">
        <v>0</v>
      </c>
      <c r="Q97" s="59">
        <v>0</v>
      </c>
      <c r="R97" s="59">
        <v>1</v>
      </c>
      <c r="S97" s="60">
        <f t="shared" si="2"/>
        <v>490975</v>
      </c>
    </row>
    <row r="98" spans="1:19">
      <c r="A98" s="56">
        <v>94</v>
      </c>
      <c r="B98" s="67">
        <v>804</v>
      </c>
      <c r="C98" s="58" t="s">
        <v>619</v>
      </c>
      <c r="D98" s="59">
        <v>0</v>
      </c>
      <c r="E98" s="59">
        <v>257</v>
      </c>
      <c r="F98" s="59">
        <v>2303</v>
      </c>
      <c r="G98" s="59">
        <v>1130</v>
      </c>
      <c r="H98" s="59">
        <v>0</v>
      </c>
      <c r="I98" s="59">
        <v>47</v>
      </c>
      <c r="J98" s="59">
        <v>861</v>
      </c>
      <c r="K98" s="59">
        <v>1</v>
      </c>
      <c r="L98" s="59">
        <v>0</v>
      </c>
      <c r="M98" s="59">
        <v>0</v>
      </c>
      <c r="N98" s="59">
        <v>157</v>
      </c>
      <c r="O98" s="59">
        <v>13599</v>
      </c>
      <c r="P98" s="59">
        <v>0</v>
      </c>
      <c r="Q98" s="59">
        <v>0</v>
      </c>
      <c r="R98" s="59">
        <v>15</v>
      </c>
      <c r="S98" s="60">
        <f t="shared" si="2"/>
        <v>2848925</v>
      </c>
    </row>
    <row r="99" spans="1:19">
      <c r="A99" s="56">
        <v>95</v>
      </c>
      <c r="B99" s="67">
        <v>638</v>
      </c>
      <c r="C99" s="58" t="s">
        <v>414</v>
      </c>
      <c r="D99" s="59">
        <v>1</v>
      </c>
      <c r="E99" s="59">
        <v>13</v>
      </c>
      <c r="F99" s="59">
        <v>26</v>
      </c>
      <c r="G99" s="59">
        <v>189</v>
      </c>
      <c r="H99" s="59">
        <v>0</v>
      </c>
      <c r="I99" s="59">
        <v>2</v>
      </c>
      <c r="J99" s="59">
        <v>100</v>
      </c>
      <c r="K99" s="59">
        <v>0</v>
      </c>
      <c r="L99" s="59">
        <v>0</v>
      </c>
      <c r="M99" s="59">
        <v>0</v>
      </c>
      <c r="N99" s="59">
        <v>9</v>
      </c>
      <c r="O99" s="59">
        <v>487</v>
      </c>
      <c r="P99" s="59">
        <v>0</v>
      </c>
      <c r="Q99" s="59">
        <v>0</v>
      </c>
      <c r="R99" s="59">
        <v>3</v>
      </c>
      <c r="S99" s="60">
        <f t="shared" si="2"/>
        <v>261425</v>
      </c>
    </row>
    <row r="100" spans="1:19">
      <c r="A100" s="56">
        <v>96</v>
      </c>
      <c r="B100" s="67">
        <v>816</v>
      </c>
      <c r="C100" s="58" t="s">
        <v>703</v>
      </c>
      <c r="D100" s="59">
        <v>0</v>
      </c>
      <c r="E100" s="59">
        <v>56</v>
      </c>
      <c r="F100" s="59">
        <v>510</v>
      </c>
      <c r="G100" s="59">
        <v>276</v>
      </c>
      <c r="H100" s="59">
        <v>0</v>
      </c>
      <c r="I100" s="59">
        <v>1</v>
      </c>
      <c r="J100" s="59">
        <v>15</v>
      </c>
      <c r="K100" s="59">
        <v>0</v>
      </c>
      <c r="L100" s="59">
        <v>0</v>
      </c>
      <c r="M100" s="59">
        <v>0</v>
      </c>
      <c r="N100" s="59">
        <v>15</v>
      </c>
      <c r="O100" s="59">
        <v>1525</v>
      </c>
      <c r="P100" s="59">
        <v>0</v>
      </c>
      <c r="Q100" s="59">
        <v>0</v>
      </c>
      <c r="R100" s="59">
        <v>0</v>
      </c>
      <c r="S100" s="60">
        <f t="shared" si="2"/>
        <v>223725</v>
      </c>
    </row>
    <row r="101" spans="1:19">
      <c r="A101" s="56">
        <v>97</v>
      </c>
      <c r="B101" s="67">
        <v>818</v>
      </c>
      <c r="C101" s="58" t="s">
        <v>707</v>
      </c>
      <c r="D101" s="59">
        <v>0</v>
      </c>
      <c r="E101" s="59">
        <v>33</v>
      </c>
      <c r="F101" s="59">
        <v>132</v>
      </c>
      <c r="G101" s="59">
        <v>414</v>
      </c>
      <c r="H101" s="59">
        <v>0</v>
      </c>
      <c r="I101" s="59">
        <v>1</v>
      </c>
      <c r="J101" s="59">
        <v>10</v>
      </c>
      <c r="K101" s="59">
        <v>1</v>
      </c>
      <c r="L101" s="59">
        <v>0</v>
      </c>
      <c r="M101" s="59">
        <v>0</v>
      </c>
      <c r="N101" s="59">
        <v>20</v>
      </c>
      <c r="O101" s="59">
        <v>1384</v>
      </c>
      <c r="P101" s="59">
        <v>0</v>
      </c>
      <c r="Q101" s="59">
        <v>0</v>
      </c>
      <c r="R101" s="59">
        <v>7</v>
      </c>
      <c r="S101" s="60">
        <f t="shared" ref="S101:S132" si="3">+D101*$D$4+E101*$E$4+F101*$F$4+G101*$G$4+H101*$H$4+I101*$I$4+J101*$J$4+K101*$K$4+L101*$L$4+M101*$M$4+N101*$N$4+O101*$O$4+P101*$P$4+Q101*$Q$4+R101*$R$4</f>
        <v>613475</v>
      </c>
    </row>
    <row r="102" spans="1:19">
      <c r="A102" s="56">
        <v>98</v>
      </c>
      <c r="B102" s="67">
        <v>989</v>
      </c>
      <c r="C102" s="58" t="s">
        <v>853</v>
      </c>
      <c r="D102" s="59">
        <v>0</v>
      </c>
      <c r="E102" s="59">
        <v>0</v>
      </c>
      <c r="F102" s="59">
        <v>0</v>
      </c>
      <c r="G102" s="59">
        <v>973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50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60">
        <f t="shared" si="3"/>
        <v>524325</v>
      </c>
    </row>
    <row r="103" spans="1:19">
      <c r="A103" s="56">
        <v>99</v>
      </c>
      <c r="B103" s="67">
        <v>101</v>
      </c>
      <c r="C103" s="58" t="s">
        <v>32</v>
      </c>
      <c r="D103" s="59">
        <v>0</v>
      </c>
      <c r="E103" s="59">
        <v>3</v>
      </c>
      <c r="F103" s="59">
        <v>17</v>
      </c>
      <c r="G103" s="59">
        <v>101</v>
      </c>
      <c r="H103" s="59">
        <v>0</v>
      </c>
      <c r="I103" s="59">
        <v>0</v>
      </c>
      <c r="J103" s="59">
        <v>1</v>
      </c>
      <c r="K103" s="59">
        <v>0</v>
      </c>
      <c r="L103" s="59">
        <v>0</v>
      </c>
      <c r="M103" s="59">
        <v>0</v>
      </c>
      <c r="N103" s="59">
        <v>2</v>
      </c>
      <c r="O103" s="59">
        <v>189</v>
      </c>
      <c r="P103" s="59">
        <v>0</v>
      </c>
      <c r="Q103" s="59">
        <v>0</v>
      </c>
      <c r="R103" s="59">
        <v>0</v>
      </c>
      <c r="S103" s="60">
        <f t="shared" si="3"/>
        <v>28275</v>
      </c>
    </row>
    <row r="104" spans="1:19">
      <c r="A104" s="56">
        <v>100</v>
      </c>
      <c r="B104" s="67">
        <v>639</v>
      </c>
      <c r="C104" s="58" t="s">
        <v>418</v>
      </c>
      <c r="D104" s="59">
        <v>0</v>
      </c>
      <c r="E104" s="59">
        <v>11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1</v>
      </c>
      <c r="O104" s="59">
        <v>9</v>
      </c>
      <c r="P104" s="59">
        <v>0</v>
      </c>
      <c r="Q104" s="59">
        <v>0</v>
      </c>
      <c r="R104" s="59">
        <v>0</v>
      </c>
      <c r="S104" s="60">
        <f t="shared" si="3"/>
        <v>10775</v>
      </c>
    </row>
    <row r="105" spans="1:19">
      <c r="A105" s="56">
        <v>101</v>
      </c>
      <c r="B105" s="67">
        <v>640</v>
      </c>
      <c r="C105" s="58" t="s">
        <v>421</v>
      </c>
      <c r="D105" s="59">
        <v>0</v>
      </c>
      <c r="E105" s="59">
        <v>8</v>
      </c>
      <c r="F105" s="59">
        <v>67</v>
      </c>
      <c r="G105" s="59">
        <v>48</v>
      </c>
      <c r="H105" s="59">
        <v>0</v>
      </c>
      <c r="I105" s="59">
        <v>0</v>
      </c>
      <c r="J105" s="59">
        <v>2</v>
      </c>
      <c r="K105" s="59">
        <v>0</v>
      </c>
      <c r="L105" s="59">
        <v>0</v>
      </c>
      <c r="M105" s="59">
        <v>0</v>
      </c>
      <c r="N105" s="59">
        <v>2</v>
      </c>
      <c r="O105" s="59">
        <v>218</v>
      </c>
      <c r="P105" s="59">
        <v>0</v>
      </c>
      <c r="Q105" s="59">
        <v>1</v>
      </c>
      <c r="R105" s="59">
        <v>0</v>
      </c>
      <c r="S105" s="60">
        <f t="shared" si="3"/>
        <v>80450</v>
      </c>
    </row>
    <row r="106" spans="1:19">
      <c r="A106" s="56">
        <v>102</v>
      </c>
      <c r="B106" s="67">
        <v>628</v>
      </c>
      <c r="C106" s="58" t="s">
        <v>379</v>
      </c>
      <c r="D106" s="59">
        <v>0</v>
      </c>
      <c r="E106" s="59">
        <v>0</v>
      </c>
      <c r="F106" s="59">
        <v>46</v>
      </c>
      <c r="G106" s="59">
        <v>37</v>
      </c>
      <c r="H106" s="59">
        <v>0</v>
      </c>
      <c r="I106" s="59">
        <v>0</v>
      </c>
      <c r="J106" s="59">
        <v>2</v>
      </c>
      <c r="K106" s="59">
        <v>0</v>
      </c>
      <c r="L106" s="59">
        <v>0</v>
      </c>
      <c r="M106" s="59">
        <v>0</v>
      </c>
      <c r="N106" s="59">
        <v>35</v>
      </c>
      <c r="O106" s="59">
        <v>660</v>
      </c>
      <c r="P106" s="59">
        <v>0</v>
      </c>
      <c r="Q106" s="59">
        <v>0</v>
      </c>
      <c r="R106" s="59">
        <v>2</v>
      </c>
      <c r="S106" s="60">
        <f t="shared" si="3"/>
        <v>469775</v>
      </c>
    </row>
    <row r="107" spans="1:19">
      <c r="A107" s="56">
        <v>103</v>
      </c>
      <c r="B107" s="67">
        <v>629</v>
      </c>
      <c r="C107" s="58" t="s">
        <v>383</v>
      </c>
      <c r="D107" s="59">
        <v>0</v>
      </c>
      <c r="E107" s="59">
        <v>5</v>
      </c>
      <c r="F107" s="59">
        <v>45</v>
      </c>
      <c r="G107" s="59">
        <v>13</v>
      </c>
      <c r="H107" s="59">
        <v>0</v>
      </c>
      <c r="I107" s="59">
        <v>1</v>
      </c>
      <c r="J107" s="59">
        <v>2</v>
      </c>
      <c r="K107" s="59">
        <v>0</v>
      </c>
      <c r="L107" s="59">
        <v>0</v>
      </c>
      <c r="M107" s="59">
        <v>0</v>
      </c>
      <c r="N107" s="59">
        <v>1</v>
      </c>
      <c r="O107" s="59">
        <v>58</v>
      </c>
      <c r="P107" s="59">
        <v>0</v>
      </c>
      <c r="Q107" s="59">
        <v>0</v>
      </c>
      <c r="R107" s="59">
        <v>0</v>
      </c>
      <c r="S107" s="60">
        <f t="shared" si="3"/>
        <v>14350</v>
      </c>
    </row>
    <row r="108" spans="1:19">
      <c r="A108" s="56">
        <v>104</v>
      </c>
      <c r="B108" s="67">
        <v>820</v>
      </c>
      <c r="C108" s="58" t="s">
        <v>711</v>
      </c>
      <c r="D108" s="59">
        <v>0</v>
      </c>
      <c r="E108" s="59">
        <v>42</v>
      </c>
      <c r="F108" s="59">
        <v>994</v>
      </c>
      <c r="G108" s="59">
        <v>325</v>
      </c>
      <c r="H108" s="59">
        <v>0</v>
      </c>
      <c r="I108" s="59">
        <v>3</v>
      </c>
      <c r="J108" s="59">
        <v>44</v>
      </c>
      <c r="K108" s="59">
        <v>0</v>
      </c>
      <c r="L108" s="59">
        <v>0</v>
      </c>
      <c r="M108" s="59">
        <v>0</v>
      </c>
      <c r="N108" s="59">
        <v>70</v>
      </c>
      <c r="O108" s="59">
        <v>6100</v>
      </c>
      <c r="P108" s="59">
        <v>0</v>
      </c>
      <c r="Q108" s="59">
        <v>10</v>
      </c>
      <c r="R108" s="59">
        <v>40</v>
      </c>
      <c r="S108" s="60">
        <f t="shared" si="3"/>
        <v>3413600</v>
      </c>
    </row>
    <row r="109" spans="1:19">
      <c r="A109" s="56">
        <v>105</v>
      </c>
      <c r="B109" s="67">
        <v>814</v>
      </c>
      <c r="C109" s="58" t="s">
        <v>695</v>
      </c>
      <c r="D109" s="59">
        <v>0</v>
      </c>
      <c r="E109" s="59">
        <v>0</v>
      </c>
      <c r="F109" s="59">
        <v>6</v>
      </c>
      <c r="G109" s="59">
        <v>9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106</v>
      </c>
      <c r="P109" s="59">
        <v>0</v>
      </c>
      <c r="Q109" s="59">
        <v>0</v>
      </c>
      <c r="R109" s="59">
        <v>0</v>
      </c>
      <c r="S109" s="60">
        <f t="shared" si="3"/>
        <v>3175</v>
      </c>
    </row>
    <row r="110" spans="1:19">
      <c r="A110" s="56">
        <v>106</v>
      </c>
      <c r="B110" s="67">
        <v>143</v>
      </c>
      <c r="C110" s="58" t="s">
        <v>174</v>
      </c>
      <c r="D110" s="59">
        <v>0</v>
      </c>
      <c r="E110" s="59">
        <v>133</v>
      </c>
      <c r="F110" s="59">
        <v>614</v>
      </c>
      <c r="G110" s="59">
        <v>406</v>
      </c>
      <c r="H110" s="59">
        <v>0</v>
      </c>
      <c r="I110" s="59">
        <v>1</v>
      </c>
      <c r="J110" s="59">
        <v>14</v>
      </c>
      <c r="K110" s="59">
        <v>0</v>
      </c>
      <c r="L110" s="59">
        <v>0</v>
      </c>
      <c r="M110" s="59">
        <v>1</v>
      </c>
      <c r="N110" s="59">
        <v>22</v>
      </c>
      <c r="O110" s="59">
        <v>3634</v>
      </c>
      <c r="P110" s="59">
        <v>0</v>
      </c>
      <c r="Q110" s="59">
        <v>0</v>
      </c>
      <c r="R110" s="59">
        <v>13</v>
      </c>
      <c r="S110" s="60">
        <f t="shared" si="3"/>
        <v>1018725</v>
      </c>
    </row>
    <row r="111" spans="1:19">
      <c r="A111" s="56">
        <v>107</v>
      </c>
      <c r="B111" s="67">
        <v>652</v>
      </c>
      <c r="C111" s="58" t="s">
        <v>477</v>
      </c>
      <c r="D111" s="59">
        <v>0</v>
      </c>
      <c r="E111" s="59">
        <v>13</v>
      </c>
      <c r="F111" s="59">
        <v>83</v>
      </c>
      <c r="G111" s="59">
        <v>38</v>
      </c>
      <c r="H111" s="59">
        <v>0</v>
      </c>
      <c r="I111" s="59">
        <v>3</v>
      </c>
      <c r="J111" s="59">
        <v>5</v>
      </c>
      <c r="K111" s="59">
        <v>0</v>
      </c>
      <c r="L111" s="59">
        <v>0</v>
      </c>
      <c r="M111" s="59">
        <v>0</v>
      </c>
      <c r="N111" s="59">
        <v>32</v>
      </c>
      <c r="O111" s="59">
        <v>1014</v>
      </c>
      <c r="P111" s="59">
        <v>0</v>
      </c>
      <c r="Q111" s="59">
        <v>0</v>
      </c>
      <c r="R111" s="59">
        <v>4</v>
      </c>
      <c r="S111" s="60">
        <f t="shared" si="3"/>
        <v>551300</v>
      </c>
    </row>
    <row r="112" spans="1:19">
      <c r="A112" s="56">
        <v>108</v>
      </c>
      <c r="B112" s="67">
        <v>660</v>
      </c>
      <c r="C112" s="58" t="s">
        <v>573</v>
      </c>
      <c r="D112" s="59">
        <v>0</v>
      </c>
      <c r="E112" s="59">
        <v>5</v>
      </c>
      <c r="F112" s="59">
        <v>50</v>
      </c>
      <c r="G112" s="59">
        <v>17</v>
      </c>
      <c r="H112" s="59">
        <v>0</v>
      </c>
      <c r="I112" s="59">
        <v>0</v>
      </c>
      <c r="J112" s="59">
        <v>29</v>
      </c>
      <c r="K112" s="59">
        <v>0</v>
      </c>
      <c r="L112" s="59">
        <v>0</v>
      </c>
      <c r="M112" s="59">
        <v>0</v>
      </c>
      <c r="N112" s="59">
        <v>13</v>
      </c>
      <c r="O112" s="59">
        <v>219</v>
      </c>
      <c r="P112" s="59">
        <v>0</v>
      </c>
      <c r="Q112" s="59">
        <v>0</v>
      </c>
      <c r="R112" s="59">
        <v>0</v>
      </c>
      <c r="S112" s="60">
        <f t="shared" si="3"/>
        <v>139375</v>
      </c>
    </row>
    <row r="113" spans="1:19">
      <c r="A113" s="56">
        <v>109</v>
      </c>
      <c r="B113" s="67">
        <v>653</v>
      </c>
      <c r="C113" s="58" t="s">
        <v>481</v>
      </c>
      <c r="D113" s="59">
        <v>0</v>
      </c>
      <c r="E113" s="59">
        <v>65</v>
      </c>
      <c r="F113" s="59">
        <v>252</v>
      </c>
      <c r="G113" s="59">
        <v>192</v>
      </c>
      <c r="H113" s="59">
        <v>0</v>
      </c>
      <c r="I113" s="59">
        <v>4</v>
      </c>
      <c r="J113" s="59">
        <v>15</v>
      </c>
      <c r="K113" s="59">
        <v>0</v>
      </c>
      <c r="L113" s="59">
        <v>0</v>
      </c>
      <c r="M113" s="59">
        <v>0</v>
      </c>
      <c r="N113" s="59">
        <v>185</v>
      </c>
      <c r="O113" s="59">
        <v>3249</v>
      </c>
      <c r="P113" s="59">
        <v>0</v>
      </c>
      <c r="Q113" s="59">
        <v>4</v>
      </c>
      <c r="R113" s="59">
        <v>9</v>
      </c>
      <c r="S113" s="60">
        <f t="shared" si="3"/>
        <v>2602350</v>
      </c>
    </row>
    <row r="114" spans="1:19">
      <c r="A114" s="56">
        <v>110</v>
      </c>
      <c r="B114" s="67">
        <v>642</v>
      </c>
      <c r="C114" s="58" t="s">
        <v>429</v>
      </c>
      <c r="D114" s="59">
        <v>0</v>
      </c>
      <c r="E114" s="59">
        <v>0</v>
      </c>
      <c r="F114" s="59">
        <v>94</v>
      </c>
      <c r="G114" s="59">
        <v>13</v>
      </c>
      <c r="H114" s="59">
        <v>0</v>
      </c>
      <c r="I114" s="59">
        <v>0</v>
      </c>
      <c r="J114" s="59">
        <v>2</v>
      </c>
      <c r="K114" s="59">
        <v>0</v>
      </c>
      <c r="L114" s="59">
        <v>0</v>
      </c>
      <c r="M114" s="59">
        <v>0</v>
      </c>
      <c r="N114" s="59">
        <v>13</v>
      </c>
      <c r="O114" s="59">
        <v>52</v>
      </c>
      <c r="P114" s="59">
        <v>0</v>
      </c>
      <c r="Q114" s="59">
        <v>0</v>
      </c>
      <c r="R114" s="59">
        <v>0</v>
      </c>
      <c r="S114" s="60">
        <f t="shared" si="3"/>
        <v>136375</v>
      </c>
    </row>
    <row r="115" spans="1:19">
      <c r="A115" s="56">
        <v>111</v>
      </c>
      <c r="B115" s="67">
        <v>116</v>
      </c>
      <c r="C115" s="58" t="s">
        <v>104</v>
      </c>
      <c r="D115" s="59">
        <v>0</v>
      </c>
      <c r="E115" s="59">
        <v>163</v>
      </c>
      <c r="F115" s="59">
        <v>137</v>
      </c>
      <c r="G115" s="59">
        <v>15</v>
      </c>
      <c r="H115" s="59">
        <v>0</v>
      </c>
      <c r="I115" s="59">
        <v>0</v>
      </c>
      <c r="J115" s="59">
        <v>2</v>
      </c>
      <c r="K115" s="59">
        <v>0</v>
      </c>
      <c r="L115" s="59">
        <v>0</v>
      </c>
      <c r="M115" s="59">
        <v>0</v>
      </c>
      <c r="N115" s="59">
        <v>1</v>
      </c>
      <c r="O115" s="59">
        <v>198</v>
      </c>
      <c r="P115" s="59">
        <v>0</v>
      </c>
      <c r="Q115" s="59">
        <v>0</v>
      </c>
      <c r="R115" s="59">
        <v>0</v>
      </c>
      <c r="S115" s="60">
        <f t="shared" si="3"/>
        <v>30375</v>
      </c>
    </row>
    <row r="116" spans="1:19">
      <c r="A116" s="56">
        <v>112</v>
      </c>
      <c r="B116" s="67">
        <v>172</v>
      </c>
      <c r="C116" s="58" t="s">
        <v>992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60">
        <f t="shared" si="3"/>
        <v>0</v>
      </c>
    </row>
    <row r="117" spans="1:19">
      <c r="A117" s="56">
        <v>113</v>
      </c>
      <c r="B117" s="67">
        <v>169</v>
      </c>
      <c r="C117" s="58" t="s">
        <v>279</v>
      </c>
      <c r="D117" s="59">
        <v>0</v>
      </c>
      <c r="E117" s="59">
        <v>24</v>
      </c>
      <c r="F117" s="59">
        <v>835</v>
      </c>
      <c r="G117" s="59">
        <v>302</v>
      </c>
      <c r="H117" s="59">
        <v>1</v>
      </c>
      <c r="I117" s="59">
        <v>0</v>
      </c>
      <c r="J117" s="59">
        <v>10</v>
      </c>
      <c r="K117" s="59">
        <v>0</v>
      </c>
      <c r="L117" s="59">
        <v>0</v>
      </c>
      <c r="M117" s="59">
        <v>0</v>
      </c>
      <c r="N117" s="59">
        <v>56</v>
      </c>
      <c r="O117" s="59">
        <v>4217</v>
      </c>
      <c r="P117" s="59">
        <v>0</v>
      </c>
      <c r="Q117" s="59">
        <v>0</v>
      </c>
      <c r="R117" s="59">
        <v>19</v>
      </c>
      <c r="S117" s="60">
        <f t="shared" si="3"/>
        <v>1676175</v>
      </c>
    </row>
    <row r="118" spans="1:19">
      <c r="A118" s="56">
        <v>114</v>
      </c>
      <c r="B118" s="67">
        <v>871</v>
      </c>
      <c r="C118" s="58" t="s">
        <v>755</v>
      </c>
      <c r="D118" s="59">
        <v>0</v>
      </c>
      <c r="E118" s="59">
        <v>20</v>
      </c>
      <c r="F118" s="59">
        <v>107</v>
      </c>
      <c r="G118" s="59">
        <v>64</v>
      </c>
      <c r="H118" s="59">
        <v>0</v>
      </c>
      <c r="I118" s="59">
        <v>0</v>
      </c>
      <c r="J118" s="59">
        <v>8</v>
      </c>
      <c r="K118" s="59">
        <v>0</v>
      </c>
      <c r="L118" s="59">
        <v>0</v>
      </c>
      <c r="M118" s="59">
        <v>0</v>
      </c>
      <c r="N118" s="59">
        <v>14</v>
      </c>
      <c r="O118" s="59">
        <v>882</v>
      </c>
      <c r="P118" s="59">
        <v>0</v>
      </c>
      <c r="Q118" s="59">
        <v>0</v>
      </c>
      <c r="R118" s="59">
        <v>0</v>
      </c>
      <c r="S118" s="60">
        <f t="shared" si="3"/>
        <v>170200</v>
      </c>
    </row>
    <row r="119" spans="1:19">
      <c r="A119" s="56">
        <v>115</v>
      </c>
      <c r="B119" s="67">
        <v>873</v>
      </c>
      <c r="C119" s="58" t="s">
        <v>758</v>
      </c>
      <c r="D119" s="59">
        <v>0</v>
      </c>
      <c r="E119" s="59">
        <v>0</v>
      </c>
      <c r="F119" s="59">
        <v>2</v>
      </c>
      <c r="G119" s="59">
        <v>9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13</v>
      </c>
      <c r="P119" s="59">
        <v>0</v>
      </c>
      <c r="Q119" s="59">
        <v>0</v>
      </c>
      <c r="R119" s="59">
        <v>0</v>
      </c>
      <c r="S119" s="60">
        <f t="shared" si="3"/>
        <v>650</v>
      </c>
    </row>
    <row r="120" spans="1:19">
      <c r="A120" s="56">
        <v>116</v>
      </c>
      <c r="B120" s="67">
        <v>141</v>
      </c>
      <c r="C120" s="58" t="s">
        <v>993</v>
      </c>
      <c r="D120" s="59">
        <v>0</v>
      </c>
      <c r="E120" s="59">
        <v>0</v>
      </c>
      <c r="F120" s="59">
        <v>0</v>
      </c>
      <c r="G120" s="59">
        <v>2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15</v>
      </c>
      <c r="P120" s="59">
        <v>0</v>
      </c>
      <c r="Q120" s="59">
        <v>0</v>
      </c>
      <c r="R120" s="59">
        <v>0</v>
      </c>
      <c r="S120" s="60">
        <f t="shared" si="3"/>
        <v>425</v>
      </c>
    </row>
    <row r="121" spans="1:19">
      <c r="A121" s="56">
        <v>117</v>
      </c>
      <c r="B121" s="67">
        <v>219</v>
      </c>
      <c r="C121" s="58" t="s">
        <v>858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60">
        <f t="shared" si="3"/>
        <v>0</v>
      </c>
    </row>
    <row r="122" spans="1:19">
      <c r="A122" s="56">
        <v>118</v>
      </c>
      <c r="B122" s="67">
        <v>830</v>
      </c>
      <c r="C122" s="58" t="s">
        <v>723</v>
      </c>
      <c r="D122" s="59">
        <v>0</v>
      </c>
      <c r="E122" s="59">
        <v>0</v>
      </c>
      <c r="F122" s="59">
        <v>0</v>
      </c>
      <c r="G122" s="59">
        <v>110</v>
      </c>
      <c r="H122" s="59">
        <v>0</v>
      </c>
      <c r="I122" s="59">
        <v>0</v>
      </c>
      <c r="J122" s="59">
        <v>0</v>
      </c>
      <c r="K122" s="59">
        <v>1</v>
      </c>
      <c r="L122" s="59">
        <v>0</v>
      </c>
      <c r="M122" s="59">
        <v>2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60">
        <f t="shared" si="3"/>
        <v>32750</v>
      </c>
    </row>
    <row r="123" spans="1:19">
      <c r="A123" s="56">
        <v>119</v>
      </c>
      <c r="B123" s="67">
        <v>643</v>
      </c>
      <c r="C123" s="58" t="s">
        <v>432</v>
      </c>
      <c r="D123" s="59">
        <v>0</v>
      </c>
      <c r="E123" s="59">
        <v>2</v>
      </c>
      <c r="F123" s="59">
        <v>10</v>
      </c>
      <c r="G123" s="59">
        <v>7</v>
      </c>
      <c r="H123" s="59">
        <v>0</v>
      </c>
      <c r="I123" s="59">
        <v>2</v>
      </c>
      <c r="J123" s="59">
        <v>1</v>
      </c>
      <c r="K123" s="59">
        <v>0</v>
      </c>
      <c r="L123" s="59">
        <v>0</v>
      </c>
      <c r="M123" s="59">
        <v>0</v>
      </c>
      <c r="N123" s="59">
        <v>3</v>
      </c>
      <c r="O123" s="59">
        <v>215</v>
      </c>
      <c r="P123" s="59">
        <v>0</v>
      </c>
      <c r="Q123" s="59">
        <v>0</v>
      </c>
      <c r="R123" s="59">
        <v>0</v>
      </c>
      <c r="S123" s="60">
        <f t="shared" si="3"/>
        <v>36225</v>
      </c>
    </row>
    <row r="124" spans="1:19">
      <c r="A124" s="56">
        <v>120</v>
      </c>
      <c r="B124" s="67">
        <v>213</v>
      </c>
      <c r="C124" s="58" t="s">
        <v>329</v>
      </c>
      <c r="D124" s="59">
        <v>0</v>
      </c>
      <c r="E124" s="59">
        <v>0</v>
      </c>
      <c r="F124" s="59">
        <v>10</v>
      </c>
      <c r="G124" s="59">
        <v>11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2</v>
      </c>
      <c r="O124" s="59">
        <v>171</v>
      </c>
      <c r="P124" s="59">
        <v>0</v>
      </c>
      <c r="Q124" s="59">
        <v>0</v>
      </c>
      <c r="R124" s="59">
        <v>1</v>
      </c>
      <c r="S124" s="60">
        <f t="shared" si="3"/>
        <v>75050</v>
      </c>
    </row>
    <row r="125" spans="1:19">
      <c r="A125" s="56">
        <v>121</v>
      </c>
      <c r="B125" s="67">
        <v>654</v>
      </c>
      <c r="C125" s="58" t="s">
        <v>485</v>
      </c>
      <c r="D125" s="59">
        <v>0</v>
      </c>
      <c r="E125" s="59">
        <v>156</v>
      </c>
      <c r="F125" s="59">
        <v>7022</v>
      </c>
      <c r="G125" s="59">
        <v>562</v>
      </c>
      <c r="H125" s="59">
        <v>0</v>
      </c>
      <c r="I125" s="59">
        <v>5</v>
      </c>
      <c r="J125" s="59">
        <v>51</v>
      </c>
      <c r="K125" s="59">
        <v>0</v>
      </c>
      <c r="L125" s="59">
        <v>0</v>
      </c>
      <c r="M125" s="59">
        <v>0</v>
      </c>
      <c r="N125" s="59">
        <v>145</v>
      </c>
      <c r="O125" s="59">
        <v>5540</v>
      </c>
      <c r="P125" s="59">
        <v>0</v>
      </c>
      <c r="Q125" s="59">
        <v>2</v>
      </c>
      <c r="R125" s="59">
        <v>7</v>
      </c>
      <c r="S125" s="60">
        <f t="shared" si="3"/>
        <v>2412850</v>
      </c>
    </row>
    <row r="126" spans="1:19">
      <c r="A126" s="56">
        <v>122</v>
      </c>
      <c r="B126" s="67">
        <v>985</v>
      </c>
      <c r="C126" s="58" t="s">
        <v>845</v>
      </c>
      <c r="D126" s="59">
        <v>0</v>
      </c>
      <c r="E126" s="59">
        <v>56</v>
      </c>
      <c r="F126" s="59">
        <v>179</v>
      </c>
      <c r="G126" s="59">
        <v>306</v>
      </c>
      <c r="H126" s="59">
        <v>0</v>
      </c>
      <c r="I126" s="59">
        <v>1</v>
      </c>
      <c r="J126" s="59">
        <v>2</v>
      </c>
      <c r="K126" s="59">
        <v>0</v>
      </c>
      <c r="L126" s="59">
        <v>0</v>
      </c>
      <c r="M126" s="59">
        <v>2</v>
      </c>
      <c r="N126" s="59">
        <v>8</v>
      </c>
      <c r="O126" s="59">
        <v>347</v>
      </c>
      <c r="P126" s="59">
        <v>0</v>
      </c>
      <c r="Q126" s="59">
        <v>0</v>
      </c>
      <c r="R126" s="59">
        <v>2</v>
      </c>
      <c r="S126" s="60">
        <f t="shared" si="3"/>
        <v>228150</v>
      </c>
    </row>
    <row r="127" spans="1:19">
      <c r="A127" s="56">
        <v>123</v>
      </c>
      <c r="B127" s="67">
        <v>984</v>
      </c>
      <c r="C127" s="58" t="s">
        <v>841</v>
      </c>
      <c r="D127" s="59">
        <v>0</v>
      </c>
      <c r="E127" s="59">
        <v>7</v>
      </c>
      <c r="F127" s="59">
        <v>214</v>
      </c>
      <c r="G127" s="59">
        <v>287</v>
      </c>
      <c r="H127" s="59">
        <v>0</v>
      </c>
      <c r="I127" s="59">
        <v>1</v>
      </c>
      <c r="J127" s="59">
        <v>0</v>
      </c>
      <c r="K127" s="59">
        <v>0</v>
      </c>
      <c r="L127" s="59">
        <v>0</v>
      </c>
      <c r="M127" s="59">
        <v>0</v>
      </c>
      <c r="N127" s="59">
        <v>5</v>
      </c>
      <c r="O127" s="59">
        <v>245</v>
      </c>
      <c r="P127" s="59">
        <v>0</v>
      </c>
      <c r="Q127" s="59">
        <v>0</v>
      </c>
      <c r="R127" s="59">
        <v>0</v>
      </c>
      <c r="S127" s="60">
        <f t="shared" si="3"/>
        <v>74375</v>
      </c>
    </row>
    <row r="128" spans="1:19">
      <c r="A128" s="56">
        <v>124</v>
      </c>
      <c r="B128" s="67">
        <v>658</v>
      </c>
      <c r="C128" s="58" t="s">
        <v>557</v>
      </c>
      <c r="D128" s="59">
        <v>0</v>
      </c>
      <c r="E128" s="59">
        <v>9</v>
      </c>
      <c r="F128" s="59">
        <v>270</v>
      </c>
      <c r="G128" s="59">
        <v>186</v>
      </c>
      <c r="H128" s="59">
        <v>0</v>
      </c>
      <c r="I128" s="59">
        <v>1</v>
      </c>
      <c r="J128" s="59">
        <v>9</v>
      </c>
      <c r="K128" s="59">
        <v>0</v>
      </c>
      <c r="L128" s="59">
        <v>0</v>
      </c>
      <c r="M128" s="59">
        <v>0</v>
      </c>
      <c r="N128" s="59">
        <v>50</v>
      </c>
      <c r="O128" s="59">
        <v>3887</v>
      </c>
      <c r="P128" s="59">
        <v>0</v>
      </c>
      <c r="Q128" s="59">
        <v>0</v>
      </c>
      <c r="R128" s="59">
        <v>6</v>
      </c>
      <c r="S128" s="60">
        <f t="shared" si="3"/>
        <v>916025</v>
      </c>
    </row>
    <row r="129" spans="1:19">
      <c r="A129" s="56">
        <v>125</v>
      </c>
      <c r="B129" s="67">
        <v>208</v>
      </c>
      <c r="C129" s="58" t="s">
        <v>287</v>
      </c>
      <c r="D129" s="59">
        <v>0</v>
      </c>
      <c r="E129" s="59">
        <v>22</v>
      </c>
      <c r="F129" s="59">
        <v>804</v>
      </c>
      <c r="G129" s="59">
        <v>392</v>
      </c>
      <c r="H129" s="59">
        <v>0</v>
      </c>
      <c r="I129" s="59">
        <v>1</v>
      </c>
      <c r="J129" s="59">
        <v>8</v>
      </c>
      <c r="K129" s="59">
        <v>0</v>
      </c>
      <c r="L129" s="59">
        <v>0</v>
      </c>
      <c r="M129" s="59">
        <v>0</v>
      </c>
      <c r="N129" s="59">
        <v>56</v>
      </c>
      <c r="O129" s="59">
        <v>5867</v>
      </c>
      <c r="P129" s="59">
        <v>0</v>
      </c>
      <c r="Q129" s="59">
        <v>0</v>
      </c>
      <c r="R129" s="59">
        <v>0</v>
      </c>
      <c r="S129" s="60">
        <f t="shared" si="3"/>
        <v>758000</v>
      </c>
    </row>
    <row r="130" spans="1:19">
      <c r="A130" s="56">
        <v>126</v>
      </c>
      <c r="B130" s="67">
        <v>644</v>
      </c>
      <c r="C130" s="58" t="s">
        <v>435</v>
      </c>
      <c r="D130" s="59">
        <v>0</v>
      </c>
      <c r="E130" s="59">
        <v>7</v>
      </c>
      <c r="F130" s="59">
        <v>24</v>
      </c>
      <c r="G130" s="59">
        <v>3</v>
      </c>
      <c r="H130" s="59">
        <v>0</v>
      </c>
      <c r="I130" s="59">
        <v>0</v>
      </c>
      <c r="J130" s="59">
        <v>6</v>
      </c>
      <c r="K130" s="59">
        <v>0</v>
      </c>
      <c r="L130" s="59">
        <v>0</v>
      </c>
      <c r="M130" s="59">
        <v>0</v>
      </c>
      <c r="N130" s="59">
        <v>0</v>
      </c>
      <c r="O130" s="59">
        <v>12</v>
      </c>
      <c r="P130" s="59">
        <v>0</v>
      </c>
      <c r="Q130" s="59">
        <v>0</v>
      </c>
      <c r="R130" s="59">
        <v>0</v>
      </c>
      <c r="S130" s="60">
        <f t="shared" si="3"/>
        <v>2075</v>
      </c>
    </row>
    <row r="131" spans="1:19">
      <c r="A131" s="56">
        <v>127</v>
      </c>
      <c r="B131" s="67">
        <v>641</v>
      </c>
      <c r="C131" s="58" t="s">
        <v>425</v>
      </c>
      <c r="D131" s="59">
        <v>0</v>
      </c>
      <c r="E131" s="59">
        <v>7</v>
      </c>
      <c r="F131" s="59">
        <v>0</v>
      </c>
      <c r="G131" s="59">
        <v>2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33</v>
      </c>
      <c r="P131" s="59">
        <v>0</v>
      </c>
      <c r="Q131" s="59">
        <v>0</v>
      </c>
      <c r="R131" s="59">
        <v>0</v>
      </c>
      <c r="S131" s="60">
        <f t="shared" si="3"/>
        <v>1225</v>
      </c>
    </row>
    <row r="132" spans="1:19">
      <c r="A132" s="56">
        <v>128</v>
      </c>
      <c r="B132" s="67">
        <v>620</v>
      </c>
      <c r="C132" s="58" t="s">
        <v>369</v>
      </c>
      <c r="D132" s="59">
        <v>0</v>
      </c>
      <c r="E132" s="59">
        <v>40</v>
      </c>
      <c r="F132" s="59">
        <v>86</v>
      </c>
      <c r="G132" s="59">
        <v>42</v>
      </c>
      <c r="H132" s="59">
        <v>1</v>
      </c>
      <c r="I132" s="59">
        <v>4</v>
      </c>
      <c r="J132" s="59">
        <v>21</v>
      </c>
      <c r="K132" s="59">
        <v>1</v>
      </c>
      <c r="L132" s="59">
        <v>0</v>
      </c>
      <c r="M132" s="59">
        <v>0</v>
      </c>
      <c r="N132" s="59">
        <v>3</v>
      </c>
      <c r="O132" s="59">
        <v>611</v>
      </c>
      <c r="P132" s="59">
        <v>0</v>
      </c>
      <c r="Q132" s="59">
        <v>0</v>
      </c>
      <c r="R132" s="59">
        <v>0</v>
      </c>
      <c r="S132" s="60">
        <f t="shared" si="3"/>
        <v>73250</v>
      </c>
    </row>
    <row r="133" spans="1:19">
      <c r="A133" s="56">
        <v>129</v>
      </c>
      <c r="B133" s="67">
        <v>696</v>
      </c>
      <c r="C133" s="58" t="s">
        <v>602</v>
      </c>
      <c r="D133" s="59">
        <v>0</v>
      </c>
      <c r="E133" s="59">
        <v>0</v>
      </c>
      <c r="F133" s="59">
        <v>26</v>
      </c>
      <c r="G133" s="59">
        <v>10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31</v>
      </c>
      <c r="O133" s="59">
        <v>300</v>
      </c>
      <c r="P133" s="59">
        <v>0</v>
      </c>
      <c r="Q133" s="59">
        <v>0</v>
      </c>
      <c r="R133" s="59">
        <v>0</v>
      </c>
      <c r="S133" s="60">
        <f t="shared" ref="S133:S146" si="4">+D133*$D$4+E133*$E$4+F133*$F$4+G133*$G$4+H133*$H$4+I133*$I$4+J133*$J$4+K133*$K$4+L133*$L$4+M133*$M$4+N133*$N$4+O133*$O$4+P133*$P$4+Q133*$Q$4+R133*$R$4</f>
        <v>319050</v>
      </c>
    </row>
    <row r="134" spans="1:19">
      <c r="A134" s="56">
        <v>130</v>
      </c>
      <c r="B134" s="67">
        <v>610</v>
      </c>
      <c r="C134" s="58" t="s">
        <v>362</v>
      </c>
      <c r="D134" s="59">
        <v>0</v>
      </c>
      <c r="E134" s="59">
        <v>0</v>
      </c>
      <c r="F134" s="59">
        <v>0</v>
      </c>
      <c r="G134" s="59">
        <v>0</v>
      </c>
      <c r="H134" s="59">
        <v>0</v>
      </c>
      <c r="I134" s="59">
        <v>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  <c r="O134" s="59">
        <v>1</v>
      </c>
      <c r="P134" s="59">
        <v>0</v>
      </c>
      <c r="Q134" s="59">
        <v>1</v>
      </c>
      <c r="R134" s="59">
        <v>0</v>
      </c>
      <c r="S134" s="60">
        <f t="shared" si="4"/>
        <v>50025</v>
      </c>
    </row>
    <row r="135" spans="1:19">
      <c r="A135" s="56">
        <v>131</v>
      </c>
      <c r="B135" s="67">
        <v>656</v>
      </c>
      <c r="C135" s="58" t="s">
        <v>545</v>
      </c>
      <c r="D135" s="59">
        <v>0</v>
      </c>
      <c r="E135" s="59">
        <v>56</v>
      </c>
      <c r="F135" s="59">
        <v>240</v>
      </c>
      <c r="G135" s="59">
        <v>193</v>
      </c>
      <c r="H135" s="59">
        <v>0</v>
      </c>
      <c r="I135" s="59">
        <v>0</v>
      </c>
      <c r="J135" s="59">
        <v>34</v>
      </c>
      <c r="K135" s="59">
        <v>0</v>
      </c>
      <c r="L135" s="59">
        <v>1</v>
      </c>
      <c r="M135" s="59">
        <v>0</v>
      </c>
      <c r="N135" s="59">
        <v>50</v>
      </c>
      <c r="O135" s="59">
        <v>2698</v>
      </c>
      <c r="P135" s="59">
        <v>0</v>
      </c>
      <c r="Q135" s="59">
        <v>1</v>
      </c>
      <c r="R135" s="59">
        <v>2</v>
      </c>
      <c r="S135" s="60">
        <f t="shared" si="4"/>
        <v>738925</v>
      </c>
    </row>
    <row r="136" spans="1:19">
      <c r="A136" s="56">
        <v>132</v>
      </c>
      <c r="B136" s="67">
        <v>655</v>
      </c>
      <c r="C136" s="58" t="s">
        <v>539</v>
      </c>
      <c r="D136" s="59">
        <v>0</v>
      </c>
      <c r="E136" s="59">
        <v>7</v>
      </c>
      <c r="F136" s="59">
        <v>104</v>
      </c>
      <c r="G136" s="59">
        <v>27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8</v>
      </c>
      <c r="O136" s="59">
        <v>178</v>
      </c>
      <c r="P136" s="59">
        <v>0</v>
      </c>
      <c r="Q136" s="59">
        <v>0</v>
      </c>
      <c r="R136" s="59">
        <v>0</v>
      </c>
      <c r="S136" s="60">
        <f t="shared" si="4"/>
        <v>90675</v>
      </c>
    </row>
    <row r="137" spans="1:19">
      <c r="A137" s="56">
        <v>133</v>
      </c>
      <c r="B137" s="67">
        <v>126</v>
      </c>
      <c r="C137" s="58" t="s">
        <v>136</v>
      </c>
      <c r="D137" s="59">
        <v>0</v>
      </c>
      <c r="E137" s="59">
        <v>0</v>
      </c>
      <c r="F137" s="59">
        <v>14</v>
      </c>
      <c r="G137" s="59">
        <v>59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71</v>
      </c>
      <c r="P137" s="59">
        <v>0</v>
      </c>
      <c r="Q137" s="59">
        <v>0</v>
      </c>
      <c r="R137" s="59">
        <v>0</v>
      </c>
      <c r="S137" s="60">
        <f t="shared" si="4"/>
        <v>3950</v>
      </c>
    </row>
    <row r="138" spans="1:19">
      <c r="A138" s="56">
        <v>134</v>
      </c>
      <c r="B138" s="67">
        <v>125</v>
      </c>
      <c r="C138" s="58" t="s">
        <v>132</v>
      </c>
      <c r="D138" s="59">
        <v>0</v>
      </c>
      <c r="E138" s="59">
        <v>0</v>
      </c>
      <c r="F138" s="59">
        <v>1</v>
      </c>
      <c r="G138" s="59">
        <v>6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20</v>
      </c>
      <c r="P138" s="59">
        <v>0</v>
      </c>
      <c r="Q138" s="59">
        <v>0</v>
      </c>
      <c r="R138" s="59">
        <v>0</v>
      </c>
      <c r="S138" s="60">
        <f t="shared" si="4"/>
        <v>700</v>
      </c>
    </row>
    <row r="139" spans="1:19">
      <c r="A139" s="56">
        <v>135</v>
      </c>
      <c r="B139" s="67">
        <v>134</v>
      </c>
      <c r="C139" s="58" t="s">
        <v>162</v>
      </c>
      <c r="D139" s="59">
        <v>0</v>
      </c>
      <c r="E139" s="59">
        <v>0</v>
      </c>
      <c r="F139" s="59">
        <v>3</v>
      </c>
      <c r="G139" s="59">
        <v>8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1</v>
      </c>
      <c r="O139" s="59">
        <v>72</v>
      </c>
      <c r="P139" s="59">
        <v>0</v>
      </c>
      <c r="Q139" s="59">
        <v>0</v>
      </c>
      <c r="R139" s="59">
        <v>0</v>
      </c>
      <c r="S139" s="60">
        <f t="shared" si="4"/>
        <v>12150</v>
      </c>
    </row>
    <row r="140" spans="1:19">
      <c r="A140" s="56">
        <v>136</v>
      </c>
      <c r="B140" s="67">
        <v>619</v>
      </c>
      <c r="C140" s="58" t="s">
        <v>366</v>
      </c>
      <c r="D140" s="59">
        <v>0</v>
      </c>
      <c r="E140" s="59">
        <v>0</v>
      </c>
      <c r="F140" s="59">
        <v>10</v>
      </c>
      <c r="G140" s="59">
        <v>11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1</v>
      </c>
      <c r="O140" s="59">
        <v>152</v>
      </c>
      <c r="P140" s="59">
        <v>0</v>
      </c>
      <c r="Q140" s="59">
        <v>1</v>
      </c>
      <c r="R140" s="59">
        <v>0</v>
      </c>
      <c r="S140" s="60">
        <f t="shared" si="4"/>
        <v>64575</v>
      </c>
    </row>
    <row r="141" spans="1:19">
      <c r="A141" s="56">
        <v>137</v>
      </c>
      <c r="B141" s="67">
        <v>852</v>
      </c>
      <c r="C141" s="58" t="s">
        <v>741</v>
      </c>
      <c r="D141" s="59">
        <v>0</v>
      </c>
      <c r="E141" s="59">
        <v>0</v>
      </c>
      <c r="F141" s="59">
        <v>0</v>
      </c>
      <c r="G141" s="59">
        <v>10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1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60">
        <f t="shared" si="4"/>
        <v>10250</v>
      </c>
    </row>
    <row r="142" spans="1:19">
      <c r="A142" s="56">
        <v>138</v>
      </c>
      <c r="B142" s="67">
        <v>856</v>
      </c>
      <c r="C142" s="58" t="s">
        <v>747</v>
      </c>
      <c r="D142" s="59">
        <v>0</v>
      </c>
      <c r="E142" s="59">
        <v>0</v>
      </c>
      <c r="F142" s="59">
        <v>0</v>
      </c>
      <c r="G142" s="59">
        <v>18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60">
        <f t="shared" si="4"/>
        <v>450</v>
      </c>
    </row>
    <row r="143" spans="1:19">
      <c r="A143" s="56">
        <v>139</v>
      </c>
      <c r="B143" s="67">
        <v>854</v>
      </c>
      <c r="C143" s="58" t="s">
        <v>744</v>
      </c>
      <c r="D143" s="59">
        <v>0</v>
      </c>
      <c r="E143" s="59">
        <v>0</v>
      </c>
      <c r="F143" s="59">
        <v>0</v>
      </c>
      <c r="G143" s="59">
        <v>267</v>
      </c>
      <c r="H143" s="59">
        <v>0</v>
      </c>
      <c r="I143" s="59">
        <v>0</v>
      </c>
      <c r="J143" s="59">
        <v>0</v>
      </c>
      <c r="K143" s="59">
        <v>1</v>
      </c>
      <c r="L143" s="59">
        <v>0</v>
      </c>
      <c r="M143" s="59">
        <v>0</v>
      </c>
      <c r="N143" s="59">
        <v>0</v>
      </c>
      <c r="O143" s="59">
        <v>0</v>
      </c>
      <c r="P143" s="59">
        <v>0</v>
      </c>
      <c r="Q143" s="59">
        <v>0</v>
      </c>
      <c r="R143" s="59">
        <v>0</v>
      </c>
      <c r="S143" s="60">
        <f t="shared" si="4"/>
        <v>16675</v>
      </c>
    </row>
    <row r="144" spans="1:19">
      <c r="A144" s="56">
        <v>140</v>
      </c>
      <c r="B144" s="67">
        <v>840</v>
      </c>
      <c r="C144" s="58" t="s">
        <v>730</v>
      </c>
      <c r="D144" s="59">
        <v>0</v>
      </c>
      <c r="E144" s="59">
        <v>0</v>
      </c>
      <c r="F144" s="59">
        <v>0</v>
      </c>
      <c r="G144" s="59">
        <v>735</v>
      </c>
      <c r="H144" s="59">
        <v>0</v>
      </c>
      <c r="I144" s="59">
        <v>0</v>
      </c>
      <c r="J144" s="59">
        <v>0</v>
      </c>
      <c r="K144" s="59">
        <v>3</v>
      </c>
      <c r="L144" s="59">
        <v>0</v>
      </c>
      <c r="M144" s="59">
        <v>199</v>
      </c>
      <c r="N144" s="59">
        <v>0</v>
      </c>
      <c r="O144" s="59">
        <v>0</v>
      </c>
      <c r="P144" s="59">
        <v>0</v>
      </c>
      <c r="Q144" s="59">
        <v>0</v>
      </c>
      <c r="R144" s="59">
        <v>0</v>
      </c>
      <c r="S144" s="60">
        <f t="shared" si="4"/>
        <v>2038375</v>
      </c>
    </row>
    <row r="145" spans="1:19">
      <c r="A145" s="56">
        <v>141</v>
      </c>
      <c r="B145" s="67">
        <v>846</v>
      </c>
      <c r="C145" s="58" t="s">
        <v>860</v>
      </c>
      <c r="D145" s="59">
        <v>0</v>
      </c>
      <c r="E145" s="59">
        <v>0</v>
      </c>
      <c r="F145" s="59">
        <v>0</v>
      </c>
      <c r="G145" s="59">
        <v>8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  <c r="R145" s="59">
        <v>0</v>
      </c>
      <c r="S145" s="60">
        <f t="shared" si="4"/>
        <v>200</v>
      </c>
    </row>
    <row r="146" spans="1:19">
      <c r="A146" s="56">
        <v>142</v>
      </c>
      <c r="B146" s="67">
        <v>646</v>
      </c>
      <c r="C146" s="58" t="s">
        <v>441</v>
      </c>
      <c r="D146" s="59">
        <v>0</v>
      </c>
      <c r="E146" s="59">
        <v>5</v>
      </c>
      <c r="F146" s="59">
        <v>23</v>
      </c>
      <c r="G146" s="59">
        <v>33</v>
      </c>
      <c r="H146" s="59">
        <v>0</v>
      </c>
      <c r="I146" s="59">
        <v>0</v>
      </c>
      <c r="J146" s="59">
        <v>1</v>
      </c>
      <c r="K146" s="59">
        <v>0</v>
      </c>
      <c r="L146" s="59">
        <v>0</v>
      </c>
      <c r="M146" s="59">
        <v>0</v>
      </c>
      <c r="N146" s="59">
        <v>6</v>
      </c>
      <c r="O146" s="59">
        <v>383</v>
      </c>
      <c r="P146" s="59">
        <v>0</v>
      </c>
      <c r="Q146" s="59">
        <v>0</v>
      </c>
      <c r="R146" s="59">
        <v>2</v>
      </c>
      <c r="S146" s="60">
        <f t="shared" si="4"/>
        <v>171825</v>
      </c>
    </row>
    <row r="147" spans="1:19" ht="17.25" thickBot="1">
      <c r="B147" s="56"/>
      <c r="C147" s="61" t="s">
        <v>855</v>
      </c>
      <c r="D147" s="62">
        <f t="shared" ref="D147:S147" si="5">SUM(D5:D146)</f>
        <v>1</v>
      </c>
      <c r="E147" s="62">
        <f t="shared" si="5"/>
        <v>2111</v>
      </c>
      <c r="F147" s="62">
        <f t="shared" si="5"/>
        <v>27773</v>
      </c>
      <c r="G147" s="62">
        <f t="shared" si="5"/>
        <v>19939</v>
      </c>
      <c r="H147" s="62">
        <f t="shared" si="5"/>
        <v>3</v>
      </c>
      <c r="I147" s="62">
        <f t="shared" si="5"/>
        <v>259</v>
      </c>
      <c r="J147" s="62">
        <f t="shared" si="5"/>
        <v>9612</v>
      </c>
      <c r="K147" s="62">
        <f t="shared" si="5"/>
        <v>19</v>
      </c>
      <c r="L147" s="62">
        <f t="shared" si="5"/>
        <v>1</v>
      </c>
      <c r="M147" s="62">
        <f t="shared" si="5"/>
        <v>290</v>
      </c>
      <c r="N147" s="62">
        <f t="shared" si="5"/>
        <v>3110</v>
      </c>
      <c r="O147" s="62">
        <f t="shared" si="5"/>
        <v>269056</v>
      </c>
      <c r="P147" s="62">
        <f t="shared" si="5"/>
        <v>7</v>
      </c>
      <c r="Q147" s="62">
        <f t="shared" si="5"/>
        <v>47</v>
      </c>
      <c r="R147" s="62">
        <f t="shared" si="5"/>
        <v>280</v>
      </c>
      <c r="S147" s="63">
        <f t="shared" si="5"/>
        <v>60236875</v>
      </c>
    </row>
    <row r="148" spans="1:19" ht="17.25" thickTop="1">
      <c r="S148" s="64"/>
    </row>
  </sheetData>
  <mergeCells count="1">
    <mergeCell ref="A4:C4"/>
  </mergeCells>
  <pageMargins left="0.70866141732283472" right="0.36" top="0.74803149606299213" bottom="0.74803149606299213" header="0.31496062992125984" footer="0.31496062992125984"/>
  <pageSetup paperSize="5" scale="53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/>
  </sheetViews>
  <sheetFormatPr defaultRowHeight="15"/>
  <cols>
    <col min="1" max="1" width="11.140625" style="15" bestFit="1" customWidth="1"/>
    <col min="2" max="2" width="60.42578125" style="15" bestFit="1" customWidth="1"/>
    <col min="3" max="3" width="8.85546875" style="15" bestFit="1" customWidth="1"/>
    <col min="4" max="4" width="64.42578125" style="15" bestFit="1" customWidth="1"/>
    <col min="5" max="5" width="20.42578125" bestFit="1" customWidth="1"/>
  </cols>
  <sheetData>
    <row r="1" spans="1:5">
      <c r="A1" s="1" t="s">
        <v>0</v>
      </c>
      <c r="B1" s="13" t="s">
        <v>1</v>
      </c>
      <c r="C1" s="1" t="s">
        <v>2</v>
      </c>
      <c r="D1" s="13" t="s">
        <v>3</v>
      </c>
      <c r="E1" s="16" t="s">
        <v>856</v>
      </c>
    </row>
    <row r="2" spans="1:5">
      <c r="A2" s="6" t="s">
        <v>5</v>
      </c>
      <c r="B2" s="14" t="s">
        <v>6</v>
      </c>
      <c r="C2" s="6" t="s">
        <v>19</v>
      </c>
      <c r="D2" s="14" t="s">
        <v>20</v>
      </c>
      <c r="E2" s="6">
        <v>2</v>
      </c>
    </row>
    <row r="3" spans="1:5">
      <c r="A3" s="6" t="s">
        <v>35</v>
      </c>
      <c r="B3" s="14" t="s">
        <v>36</v>
      </c>
      <c r="C3" s="6" t="s">
        <v>37</v>
      </c>
      <c r="D3" s="14" t="s">
        <v>38</v>
      </c>
      <c r="E3" s="6">
        <v>42</v>
      </c>
    </row>
    <row r="4" spans="1:5">
      <c r="A4" s="6" t="s">
        <v>39</v>
      </c>
      <c r="B4" s="14" t="s">
        <v>40</v>
      </c>
      <c r="C4" s="6" t="s">
        <v>41</v>
      </c>
      <c r="D4" s="14" t="s">
        <v>42</v>
      </c>
      <c r="E4" s="6">
        <v>524</v>
      </c>
    </row>
    <row r="5" spans="1:5">
      <c r="A5" s="6" t="s">
        <v>39</v>
      </c>
      <c r="B5" s="14" t="s">
        <v>40</v>
      </c>
      <c r="C5" s="6" t="s">
        <v>43</v>
      </c>
      <c r="D5" s="14" t="s">
        <v>44</v>
      </c>
      <c r="E5" s="6">
        <v>133</v>
      </c>
    </row>
    <row r="6" spans="1:5">
      <c r="A6" s="6" t="s">
        <v>51</v>
      </c>
      <c r="B6" s="14" t="s">
        <v>52</v>
      </c>
      <c r="C6" s="6" t="s">
        <v>55</v>
      </c>
      <c r="D6" s="14" t="s">
        <v>56</v>
      </c>
      <c r="E6" s="6">
        <v>4</v>
      </c>
    </row>
    <row r="7" spans="1:5">
      <c r="A7" s="6" t="s">
        <v>51</v>
      </c>
      <c r="B7" s="14" t="s">
        <v>52</v>
      </c>
      <c r="C7" s="6" t="s">
        <v>57</v>
      </c>
      <c r="D7" s="14" t="s">
        <v>58</v>
      </c>
      <c r="E7" s="6">
        <v>13</v>
      </c>
    </row>
    <row r="8" spans="1:5">
      <c r="A8" s="6" t="s">
        <v>51</v>
      </c>
      <c r="B8" s="14" t="s">
        <v>52</v>
      </c>
      <c r="C8" s="6" t="s">
        <v>93</v>
      </c>
      <c r="D8" s="14" t="s">
        <v>94</v>
      </c>
      <c r="E8" s="6">
        <v>9</v>
      </c>
    </row>
    <row r="9" spans="1:5">
      <c r="A9" s="6" t="s">
        <v>131</v>
      </c>
      <c r="B9" s="14" t="s">
        <v>132</v>
      </c>
      <c r="C9" s="6" t="s">
        <v>133</v>
      </c>
      <c r="D9" s="14" t="s">
        <v>134</v>
      </c>
      <c r="E9" s="6">
        <v>1</v>
      </c>
    </row>
    <row r="10" spans="1:5">
      <c r="A10" s="6" t="s">
        <v>135</v>
      </c>
      <c r="B10" s="14" t="s">
        <v>136</v>
      </c>
      <c r="C10" s="6" t="s">
        <v>137</v>
      </c>
      <c r="D10" s="14" t="s">
        <v>138</v>
      </c>
      <c r="E10" s="6">
        <v>1</v>
      </c>
    </row>
    <row r="11" spans="1:5">
      <c r="A11" s="6" t="s">
        <v>143</v>
      </c>
      <c r="B11" s="14" t="s">
        <v>144</v>
      </c>
      <c r="C11" s="6" t="s">
        <v>145</v>
      </c>
      <c r="D11" s="14" t="s">
        <v>146</v>
      </c>
      <c r="E11" s="6">
        <v>11</v>
      </c>
    </row>
    <row r="12" spans="1:5">
      <c r="A12" s="6" t="s">
        <v>149</v>
      </c>
      <c r="B12" s="14" t="s">
        <v>150</v>
      </c>
      <c r="C12" s="6" t="s">
        <v>153</v>
      </c>
      <c r="D12" s="14" t="s">
        <v>154</v>
      </c>
      <c r="E12" s="6">
        <v>3</v>
      </c>
    </row>
    <row r="13" spans="1:5">
      <c r="A13" s="6" t="s">
        <v>157</v>
      </c>
      <c r="B13" s="14" t="s">
        <v>158</v>
      </c>
      <c r="C13" s="6" t="s">
        <v>159</v>
      </c>
      <c r="D13" s="14" t="s">
        <v>160</v>
      </c>
      <c r="E13" s="6">
        <v>51</v>
      </c>
    </row>
    <row r="14" spans="1:5">
      <c r="A14" s="6" t="s">
        <v>161</v>
      </c>
      <c r="B14" s="14" t="s">
        <v>162</v>
      </c>
      <c r="C14" s="6" t="s">
        <v>163</v>
      </c>
      <c r="D14" s="14" t="s">
        <v>164</v>
      </c>
      <c r="E14" s="6">
        <v>26</v>
      </c>
    </row>
    <row r="15" spans="1:5">
      <c r="A15" s="6" t="s">
        <v>282</v>
      </c>
      <c r="B15" s="14" t="s">
        <v>283</v>
      </c>
      <c r="C15" s="6" t="s">
        <v>284</v>
      </c>
      <c r="D15" s="14" t="s">
        <v>285</v>
      </c>
      <c r="E15" s="6">
        <v>3</v>
      </c>
    </row>
    <row r="16" spans="1:5">
      <c r="A16" s="6" t="s">
        <v>282</v>
      </c>
      <c r="B16" s="14" t="s">
        <v>283</v>
      </c>
      <c r="C16" s="6" t="s">
        <v>863</v>
      </c>
      <c r="D16" s="14" t="s">
        <v>864</v>
      </c>
      <c r="E16" s="6">
        <v>1</v>
      </c>
    </row>
    <row r="17" spans="1:5">
      <c r="A17" s="6" t="s">
        <v>857</v>
      </c>
      <c r="B17" s="14" t="s">
        <v>858</v>
      </c>
      <c r="C17" s="6" t="s">
        <v>867</v>
      </c>
      <c r="D17" s="14" t="s">
        <v>868</v>
      </c>
      <c r="E17" s="6">
        <v>5</v>
      </c>
    </row>
    <row r="18" spans="1:5">
      <c r="A18" s="6" t="s">
        <v>710</v>
      </c>
      <c r="B18" s="14" t="s">
        <v>711</v>
      </c>
      <c r="C18" s="6" t="s">
        <v>712</v>
      </c>
      <c r="D18" s="14" t="s">
        <v>713</v>
      </c>
      <c r="E18" s="6">
        <v>9</v>
      </c>
    </row>
    <row r="19" spans="1:5">
      <c r="A19" s="6" t="s">
        <v>722</v>
      </c>
      <c r="B19" s="14" t="s">
        <v>723</v>
      </c>
      <c r="C19" s="6" t="s">
        <v>724</v>
      </c>
      <c r="D19" s="14" t="s">
        <v>723</v>
      </c>
      <c r="E19" s="6">
        <v>307</v>
      </c>
    </row>
    <row r="20" spans="1:5">
      <c r="A20" s="6" t="s">
        <v>729</v>
      </c>
      <c r="B20" s="14" t="s">
        <v>730</v>
      </c>
      <c r="C20" s="6" t="s">
        <v>731</v>
      </c>
      <c r="D20" s="14" t="s">
        <v>732</v>
      </c>
      <c r="E20" s="6">
        <v>118</v>
      </c>
    </row>
    <row r="21" spans="1:5">
      <c r="A21" s="6" t="s">
        <v>736</v>
      </c>
      <c r="B21" s="14" t="s">
        <v>737</v>
      </c>
      <c r="C21" s="6" t="s">
        <v>738</v>
      </c>
      <c r="D21" s="14" t="s">
        <v>739</v>
      </c>
      <c r="E21" s="6">
        <v>9</v>
      </c>
    </row>
    <row r="22" spans="1:5">
      <c r="A22" s="6" t="s">
        <v>859</v>
      </c>
      <c r="B22" s="14" t="s">
        <v>860</v>
      </c>
      <c r="C22" s="6" t="s">
        <v>877</v>
      </c>
      <c r="D22" s="14" t="s">
        <v>878</v>
      </c>
      <c r="E22" s="6">
        <v>53</v>
      </c>
    </row>
    <row r="23" spans="1:5">
      <c r="A23" s="6" t="s">
        <v>740</v>
      </c>
      <c r="B23" s="14" t="s">
        <v>741</v>
      </c>
      <c r="C23" s="6" t="s">
        <v>742</v>
      </c>
      <c r="D23" s="14" t="s">
        <v>741</v>
      </c>
      <c r="E23" s="6">
        <v>100</v>
      </c>
    </row>
    <row r="24" spans="1:5">
      <c r="A24" s="6" t="s">
        <v>743</v>
      </c>
      <c r="B24" s="14" t="s">
        <v>744</v>
      </c>
      <c r="C24" s="6" t="s">
        <v>745</v>
      </c>
      <c r="D24" s="14" t="s">
        <v>744</v>
      </c>
      <c r="E24" s="6">
        <v>59</v>
      </c>
    </row>
    <row r="25" spans="1:5">
      <c r="A25" s="6" t="s">
        <v>746</v>
      </c>
      <c r="B25" s="14" t="s">
        <v>747</v>
      </c>
      <c r="C25" s="6" t="s">
        <v>748</v>
      </c>
      <c r="D25" s="14" t="s">
        <v>749</v>
      </c>
      <c r="E25" s="6">
        <v>211</v>
      </c>
    </row>
    <row r="26" spans="1:5">
      <c r="A26" s="6" t="s">
        <v>861</v>
      </c>
      <c r="B26" s="14" t="s">
        <v>862</v>
      </c>
      <c r="C26" s="6" t="s">
        <v>879</v>
      </c>
      <c r="D26" s="14" t="s">
        <v>862</v>
      </c>
      <c r="E26" s="6">
        <v>5</v>
      </c>
    </row>
    <row r="27" spans="1:5">
      <c r="A27" s="6" t="s">
        <v>761</v>
      </c>
      <c r="B27" s="14" t="s">
        <v>762</v>
      </c>
      <c r="C27" s="6" t="s">
        <v>880</v>
      </c>
      <c r="D27" s="14" t="s">
        <v>881</v>
      </c>
      <c r="E27" s="6">
        <v>2</v>
      </c>
    </row>
    <row r="28" spans="1:5">
      <c r="A28" s="6" t="s">
        <v>761</v>
      </c>
      <c r="B28" s="14" t="s">
        <v>762</v>
      </c>
      <c r="C28" s="6" t="s">
        <v>763</v>
      </c>
      <c r="D28" s="14" t="s">
        <v>764</v>
      </c>
      <c r="E28" s="6">
        <v>28</v>
      </c>
    </row>
    <row r="29" spans="1:5">
      <c r="A29" s="6" t="s">
        <v>761</v>
      </c>
      <c r="B29" s="14" t="s">
        <v>762</v>
      </c>
      <c r="C29" s="6" t="s">
        <v>765</v>
      </c>
      <c r="D29" s="14" t="s">
        <v>766</v>
      </c>
      <c r="E29" s="6">
        <v>52</v>
      </c>
    </row>
    <row r="30" spans="1:5">
      <c r="A30" s="6" t="s">
        <v>761</v>
      </c>
      <c r="B30" s="14" t="s">
        <v>762</v>
      </c>
      <c r="C30" s="6" t="s">
        <v>767</v>
      </c>
      <c r="D30" s="14" t="s">
        <v>768</v>
      </c>
      <c r="E30" s="6">
        <v>16</v>
      </c>
    </row>
    <row r="31" spans="1:5">
      <c r="A31" s="6" t="s">
        <v>761</v>
      </c>
      <c r="B31" s="14" t="s">
        <v>762</v>
      </c>
      <c r="C31" s="6" t="s">
        <v>769</v>
      </c>
      <c r="D31" s="14" t="s">
        <v>770</v>
      </c>
      <c r="E31" s="6">
        <v>9</v>
      </c>
    </row>
    <row r="32" spans="1:5">
      <c r="A32" s="6" t="s">
        <v>761</v>
      </c>
      <c r="B32" s="14" t="s">
        <v>762</v>
      </c>
      <c r="C32" s="6" t="s">
        <v>771</v>
      </c>
      <c r="D32" s="14" t="s">
        <v>772</v>
      </c>
      <c r="E32" s="6">
        <v>94</v>
      </c>
    </row>
    <row r="33" spans="1:5">
      <c r="A33" s="6" t="s">
        <v>761</v>
      </c>
      <c r="B33" s="14" t="s">
        <v>762</v>
      </c>
      <c r="C33" s="6" t="s">
        <v>773</v>
      </c>
      <c r="D33" s="14" t="s">
        <v>774</v>
      </c>
      <c r="E33" s="6">
        <v>14</v>
      </c>
    </row>
    <row r="34" spans="1:5">
      <c r="A34" s="6" t="s">
        <v>761</v>
      </c>
      <c r="B34" s="14" t="s">
        <v>762</v>
      </c>
      <c r="C34" s="6" t="s">
        <v>775</v>
      </c>
      <c r="D34" s="14" t="s">
        <v>776</v>
      </c>
      <c r="E34" s="6">
        <v>1</v>
      </c>
    </row>
    <row r="35" spans="1:5">
      <c r="A35" s="6" t="s">
        <v>761</v>
      </c>
      <c r="B35" s="14" t="s">
        <v>762</v>
      </c>
      <c r="C35" s="6" t="s">
        <v>777</v>
      </c>
      <c r="D35" s="14" t="s">
        <v>778</v>
      </c>
      <c r="E35" s="6">
        <v>30</v>
      </c>
    </row>
    <row r="36" spans="1:5">
      <c r="A36" s="6" t="s">
        <v>761</v>
      </c>
      <c r="B36" s="14" t="s">
        <v>762</v>
      </c>
      <c r="C36" s="6" t="s">
        <v>779</v>
      </c>
      <c r="D36" s="14" t="s">
        <v>780</v>
      </c>
      <c r="E36" s="6">
        <v>6</v>
      </c>
    </row>
    <row r="37" spans="1:5">
      <c r="A37" s="6" t="s">
        <v>761</v>
      </c>
      <c r="B37" s="14" t="s">
        <v>762</v>
      </c>
      <c r="C37" s="6" t="s">
        <v>781</v>
      </c>
      <c r="D37" s="14" t="s">
        <v>782</v>
      </c>
      <c r="E37" s="6">
        <v>37</v>
      </c>
    </row>
    <row r="38" spans="1:5">
      <c r="A38" s="6" t="s">
        <v>761</v>
      </c>
      <c r="B38" s="14" t="s">
        <v>762</v>
      </c>
      <c r="C38" s="6" t="s">
        <v>783</v>
      </c>
      <c r="D38" s="14" t="s">
        <v>784</v>
      </c>
      <c r="E38" s="6">
        <v>21</v>
      </c>
    </row>
    <row r="39" spans="1:5">
      <c r="A39" s="6" t="s">
        <v>761</v>
      </c>
      <c r="B39" s="14" t="s">
        <v>762</v>
      </c>
      <c r="C39" s="6" t="s">
        <v>785</v>
      </c>
      <c r="D39" s="14" t="s">
        <v>786</v>
      </c>
      <c r="E39" s="6">
        <v>41</v>
      </c>
    </row>
    <row r="40" spans="1:5">
      <c r="A40" s="6" t="s">
        <v>761</v>
      </c>
      <c r="B40" s="14" t="s">
        <v>762</v>
      </c>
      <c r="C40" s="6" t="s">
        <v>787</v>
      </c>
      <c r="D40" s="14" t="s">
        <v>788</v>
      </c>
      <c r="E40" s="6">
        <v>34</v>
      </c>
    </row>
    <row r="41" spans="1:5">
      <c r="A41" s="6" t="s">
        <v>761</v>
      </c>
      <c r="B41" s="14" t="s">
        <v>762</v>
      </c>
      <c r="C41" s="6" t="s">
        <v>789</v>
      </c>
      <c r="D41" s="14" t="s">
        <v>790</v>
      </c>
      <c r="E41" s="6">
        <v>47</v>
      </c>
    </row>
    <row r="42" spans="1:5">
      <c r="A42" s="6" t="s">
        <v>761</v>
      </c>
      <c r="B42" s="14" t="s">
        <v>762</v>
      </c>
      <c r="C42" s="6" t="s">
        <v>791</v>
      </c>
      <c r="D42" s="14" t="s">
        <v>792</v>
      </c>
      <c r="E42" s="6">
        <v>33</v>
      </c>
    </row>
    <row r="43" spans="1:5">
      <c r="A43" s="6" t="s">
        <v>761</v>
      </c>
      <c r="B43" s="14" t="s">
        <v>762</v>
      </c>
      <c r="C43" s="6" t="s">
        <v>793</v>
      </c>
      <c r="D43" s="14" t="s">
        <v>794</v>
      </c>
      <c r="E43" s="6">
        <v>29</v>
      </c>
    </row>
    <row r="44" spans="1:5">
      <c r="A44" s="6" t="s">
        <v>761</v>
      </c>
      <c r="B44" s="14" t="s">
        <v>762</v>
      </c>
      <c r="C44" s="6" t="s">
        <v>795</v>
      </c>
      <c r="D44" s="14" t="s">
        <v>796</v>
      </c>
      <c r="E44" s="6">
        <v>16</v>
      </c>
    </row>
    <row r="45" spans="1:5">
      <c r="A45" s="6" t="s">
        <v>761</v>
      </c>
      <c r="B45" s="14" t="s">
        <v>762</v>
      </c>
      <c r="C45" s="6" t="s">
        <v>797</v>
      </c>
      <c r="D45" s="14" t="s">
        <v>798</v>
      </c>
      <c r="E45" s="6">
        <v>44</v>
      </c>
    </row>
    <row r="46" spans="1:5">
      <c r="A46" s="6" t="s">
        <v>761</v>
      </c>
      <c r="B46" s="14" t="s">
        <v>762</v>
      </c>
      <c r="C46" s="6" t="s">
        <v>799</v>
      </c>
      <c r="D46" s="14" t="s">
        <v>800</v>
      </c>
      <c r="E46" s="6">
        <v>2</v>
      </c>
    </row>
    <row r="47" spans="1:5">
      <c r="A47" s="6" t="s">
        <v>801</v>
      </c>
      <c r="B47" s="14" t="s">
        <v>802</v>
      </c>
      <c r="C47" s="6" t="s">
        <v>803</v>
      </c>
      <c r="D47" s="14" t="s">
        <v>804</v>
      </c>
      <c r="E47" s="6">
        <v>87</v>
      </c>
    </row>
    <row r="48" spans="1:5">
      <c r="A48" s="6" t="s">
        <v>809</v>
      </c>
      <c r="B48" s="14" t="s">
        <v>810</v>
      </c>
      <c r="C48" s="6" t="s">
        <v>811</v>
      </c>
      <c r="D48" s="14" t="s">
        <v>810</v>
      </c>
      <c r="E48" s="6">
        <v>46</v>
      </c>
    </row>
    <row r="49" spans="1:5">
      <c r="A49" s="6" t="s">
        <v>812</v>
      </c>
      <c r="B49" s="14" t="s">
        <v>813</v>
      </c>
      <c r="C49" s="6" t="s">
        <v>814</v>
      </c>
      <c r="D49" s="14" t="s">
        <v>815</v>
      </c>
      <c r="E49" s="6">
        <v>3</v>
      </c>
    </row>
    <row r="50" spans="1:5">
      <c r="A50" s="6" t="s">
        <v>812</v>
      </c>
      <c r="B50" s="14" t="s">
        <v>813</v>
      </c>
      <c r="C50" s="6" t="s">
        <v>818</v>
      </c>
      <c r="D50" s="14" t="s">
        <v>819</v>
      </c>
      <c r="E50" s="6">
        <v>7</v>
      </c>
    </row>
    <row r="51" spans="1:5">
      <c r="A51" s="6" t="s">
        <v>812</v>
      </c>
      <c r="B51" s="14" t="s">
        <v>813</v>
      </c>
      <c r="C51" s="6" t="s">
        <v>820</v>
      </c>
      <c r="D51" s="14" t="s">
        <v>821</v>
      </c>
      <c r="E51" s="6">
        <v>8</v>
      </c>
    </row>
    <row r="52" spans="1:5">
      <c r="A52" s="6" t="s">
        <v>812</v>
      </c>
      <c r="B52" s="14" t="s">
        <v>813</v>
      </c>
      <c r="C52" s="6" t="s">
        <v>822</v>
      </c>
      <c r="D52" s="14" t="s">
        <v>823</v>
      </c>
      <c r="E52" s="6">
        <v>2</v>
      </c>
    </row>
    <row r="53" spans="1:5">
      <c r="A53" s="6" t="s">
        <v>812</v>
      </c>
      <c r="B53" s="14" t="s">
        <v>813</v>
      </c>
      <c r="C53" s="6" t="s">
        <v>882</v>
      </c>
      <c r="D53" s="14" t="s">
        <v>883</v>
      </c>
      <c r="E53" s="6">
        <v>1</v>
      </c>
    </row>
    <row r="54" spans="1:5">
      <c r="A54" s="6" t="s">
        <v>812</v>
      </c>
      <c r="B54" s="14" t="s">
        <v>813</v>
      </c>
      <c r="C54" s="6" t="s">
        <v>824</v>
      </c>
      <c r="D54" s="14" t="s">
        <v>825</v>
      </c>
      <c r="E54" s="6">
        <v>5</v>
      </c>
    </row>
    <row r="55" spans="1:5">
      <c r="A55" s="6" t="s">
        <v>812</v>
      </c>
      <c r="B55" s="14" t="s">
        <v>813</v>
      </c>
      <c r="C55" s="6" t="s">
        <v>826</v>
      </c>
      <c r="D55" s="14" t="s">
        <v>827</v>
      </c>
      <c r="E55" s="6">
        <v>10</v>
      </c>
    </row>
    <row r="56" spans="1:5">
      <c r="A56" s="6" t="s">
        <v>812</v>
      </c>
      <c r="B56" s="14" t="s">
        <v>813</v>
      </c>
      <c r="C56" s="6" t="s">
        <v>828</v>
      </c>
      <c r="D56" s="14" t="s">
        <v>829</v>
      </c>
      <c r="E56" s="6">
        <v>7</v>
      </c>
    </row>
    <row r="57" spans="1:5">
      <c r="A57" s="6" t="s">
        <v>812</v>
      </c>
      <c r="B57" s="14" t="s">
        <v>813</v>
      </c>
      <c r="C57" s="6" t="s">
        <v>830</v>
      </c>
      <c r="D57" s="14" t="s">
        <v>831</v>
      </c>
      <c r="E57" s="6">
        <v>1</v>
      </c>
    </row>
    <row r="58" spans="1:5">
      <c r="A58" s="6" t="s">
        <v>812</v>
      </c>
      <c r="B58" s="14" t="s">
        <v>813</v>
      </c>
      <c r="C58" s="6" t="s">
        <v>832</v>
      </c>
      <c r="D58" s="14" t="s">
        <v>833</v>
      </c>
      <c r="E58" s="6">
        <v>5</v>
      </c>
    </row>
    <row r="59" spans="1:5">
      <c r="A59" s="6" t="s">
        <v>844</v>
      </c>
      <c r="B59" s="14" t="s">
        <v>845</v>
      </c>
      <c r="C59" s="6" t="s">
        <v>846</v>
      </c>
      <c r="D59" s="14" t="s">
        <v>847</v>
      </c>
      <c r="E59" s="6">
        <v>377</v>
      </c>
    </row>
    <row r="60" spans="1:5">
      <c r="A60" s="6" t="s">
        <v>848</v>
      </c>
      <c r="B60" s="14" t="s">
        <v>849</v>
      </c>
      <c r="C60" s="6" t="s">
        <v>850</v>
      </c>
      <c r="D60" s="14" t="s">
        <v>851</v>
      </c>
      <c r="E60" s="6">
        <v>2</v>
      </c>
    </row>
    <row r="61" spans="1:5">
      <c r="A61" s="70" t="s">
        <v>855</v>
      </c>
      <c r="B61" s="70"/>
      <c r="C61" s="70"/>
      <c r="D61" s="70"/>
      <c r="E61" s="9">
        <f>SUM(E2:E60)</f>
        <v>2817</v>
      </c>
    </row>
  </sheetData>
  <mergeCells count="1">
    <mergeCell ref="A61:D61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5"/>
  <sheetViews>
    <sheetView showGridLines="0" zoomScaleNormal="100" workbookViewId="0"/>
  </sheetViews>
  <sheetFormatPr defaultColWidth="9.140625" defaultRowHeight="15"/>
  <cols>
    <col min="1" max="1" width="11.140625" style="10" bestFit="1" customWidth="1"/>
    <col min="2" max="2" width="51" bestFit="1" customWidth="1"/>
    <col min="3" max="3" width="8.85546875" style="11" bestFit="1" customWidth="1"/>
    <col min="4" max="4" width="49.85546875" bestFit="1" customWidth="1"/>
    <col min="5" max="5" width="19.85546875" style="12" bestFit="1" customWidth="1"/>
    <col min="6" max="6" width="10" style="4" bestFit="1" customWidth="1"/>
    <col min="7" max="16384" width="9.140625" style="4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>
      <c r="A2" s="5" t="s">
        <v>5</v>
      </c>
      <c r="B2" s="6" t="s">
        <v>6</v>
      </c>
      <c r="C2" s="5" t="s">
        <v>7</v>
      </c>
      <c r="D2" s="6" t="s">
        <v>8</v>
      </c>
      <c r="E2" s="6">
        <v>76</v>
      </c>
    </row>
    <row r="3" spans="1:5">
      <c r="A3" s="5" t="s">
        <v>5</v>
      </c>
      <c r="B3" s="6" t="s">
        <v>6</v>
      </c>
      <c r="C3" s="5" t="s">
        <v>9</v>
      </c>
      <c r="D3" s="6" t="s">
        <v>10</v>
      </c>
      <c r="E3" s="6">
        <v>63</v>
      </c>
    </row>
    <row r="4" spans="1:5">
      <c r="A4" s="5" t="s">
        <v>5</v>
      </c>
      <c r="B4" s="6" t="s">
        <v>6</v>
      </c>
      <c r="C4" s="5" t="s">
        <v>11</v>
      </c>
      <c r="D4" s="6" t="s">
        <v>12</v>
      </c>
      <c r="E4" s="6">
        <v>77</v>
      </c>
    </row>
    <row r="5" spans="1:5">
      <c r="A5" s="5" t="s">
        <v>5</v>
      </c>
      <c r="B5" s="6" t="s">
        <v>6</v>
      </c>
      <c r="C5" s="5" t="s">
        <v>13</v>
      </c>
      <c r="D5" s="6" t="s">
        <v>14</v>
      </c>
      <c r="E5" s="6">
        <v>59</v>
      </c>
    </row>
    <row r="6" spans="1:5">
      <c r="A6" s="5" t="s">
        <v>5</v>
      </c>
      <c r="B6" s="6" t="s">
        <v>6</v>
      </c>
      <c r="C6" s="5" t="s">
        <v>15</v>
      </c>
      <c r="D6" s="6" t="s">
        <v>16</v>
      </c>
      <c r="E6" s="6">
        <v>269</v>
      </c>
    </row>
    <row r="7" spans="1:5">
      <c r="A7" s="5" t="s">
        <v>5</v>
      </c>
      <c r="B7" s="6" t="s">
        <v>6</v>
      </c>
      <c r="C7" s="5" t="s">
        <v>17</v>
      </c>
      <c r="D7" s="6" t="s">
        <v>18</v>
      </c>
      <c r="E7" s="6">
        <v>198</v>
      </c>
    </row>
    <row r="8" spans="1:5">
      <c r="A8" s="5" t="s">
        <v>5</v>
      </c>
      <c r="B8" s="6" t="s">
        <v>6</v>
      </c>
      <c r="C8" s="5" t="s">
        <v>19</v>
      </c>
      <c r="D8" s="6" t="s">
        <v>20</v>
      </c>
      <c r="E8" s="6">
        <v>251</v>
      </c>
    </row>
    <row r="9" spans="1:5">
      <c r="A9" s="5" t="s">
        <v>5</v>
      </c>
      <c r="B9" s="6" t="s">
        <v>6</v>
      </c>
      <c r="C9" s="5" t="s">
        <v>21</v>
      </c>
      <c r="D9" s="6" t="s">
        <v>22</v>
      </c>
      <c r="E9" s="6">
        <v>9</v>
      </c>
    </row>
    <row r="10" spans="1:5">
      <c r="A10" s="5" t="s">
        <v>5</v>
      </c>
      <c r="B10" s="6" t="s">
        <v>6</v>
      </c>
      <c r="C10" s="5" t="s">
        <v>23</v>
      </c>
      <c r="D10" s="6" t="s">
        <v>24</v>
      </c>
      <c r="E10" s="6">
        <v>9</v>
      </c>
    </row>
    <row r="11" spans="1:5">
      <c r="A11" s="5" t="s">
        <v>5</v>
      </c>
      <c r="B11" s="6" t="s">
        <v>6</v>
      </c>
      <c r="C11" s="5" t="s">
        <v>25</v>
      </c>
      <c r="D11" s="6" t="s">
        <v>26</v>
      </c>
      <c r="E11" s="6">
        <v>6</v>
      </c>
    </row>
    <row r="12" spans="1:5">
      <c r="A12" s="5" t="s">
        <v>27</v>
      </c>
      <c r="B12" s="6" t="s">
        <v>28</v>
      </c>
      <c r="C12" s="5" t="s">
        <v>29</v>
      </c>
      <c r="D12" s="6" t="s">
        <v>30</v>
      </c>
      <c r="E12" s="6">
        <v>26</v>
      </c>
    </row>
    <row r="13" spans="1:5">
      <c r="A13" s="5" t="s">
        <v>31</v>
      </c>
      <c r="B13" s="6" t="s">
        <v>32</v>
      </c>
      <c r="C13" s="5" t="s">
        <v>33</v>
      </c>
      <c r="D13" s="6" t="s">
        <v>34</v>
      </c>
      <c r="E13" s="6">
        <v>1291</v>
      </c>
    </row>
    <row r="14" spans="1:5">
      <c r="A14" s="5" t="s">
        <v>35</v>
      </c>
      <c r="B14" s="6" t="s">
        <v>36</v>
      </c>
      <c r="C14" s="5" t="s">
        <v>37</v>
      </c>
      <c r="D14" s="6" t="s">
        <v>38</v>
      </c>
      <c r="E14" s="6">
        <v>7590</v>
      </c>
    </row>
    <row r="15" spans="1:5">
      <c r="A15" s="5" t="s">
        <v>39</v>
      </c>
      <c r="B15" s="6" t="s">
        <v>40</v>
      </c>
      <c r="C15" s="5" t="s">
        <v>41</v>
      </c>
      <c r="D15" s="6" t="s">
        <v>42</v>
      </c>
      <c r="E15" s="6">
        <v>1199</v>
      </c>
    </row>
    <row r="16" spans="1:5">
      <c r="A16" s="5" t="s">
        <v>39</v>
      </c>
      <c r="B16" s="6" t="s">
        <v>40</v>
      </c>
      <c r="C16" s="5" t="s">
        <v>43</v>
      </c>
      <c r="D16" s="6" t="s">
        <v>44</v>
      </c>
      <c r="E16" s="6">
        <v>438</v>
      </c>
    </row>
    <row r="17" spans="1:5">
      <c r="A17" s="5" t="s">
        <v>39</v>
      </c>
      <c r="B17" s="6" t="s">
        <v>40</v>
      </c>
      <c r="C17" s="5" t="s">
        <v>45</v>
      </c>
      <c r="D17" s="6" t="s">
        <v>46</v>
      </c>
      <c r="E17" s="6">
        <v>19181</v>
      </c>
    </row>
    <row r="18" spans="1:5">
      <c r="A18" s="5" t="s">
        <v>47</v>
      </c>
      <c r="B18" s="6" t="s">
        <v>48</v>
      </c>
      <c r="C18" s="5" t="s">
        <v>49</v>
      </c>
      <c r="D18" s="6" t="s">
        <v>50</v>
      </c>
      <c r="E18" s="6">
        <v>493</v>
      </c>
    </row>
    <row r="19" spans="1:5">
      <c r="A19" s="5" t="s">
        <v>51</v>
      </c>
      <c r="B19" s="6" t="s">
        <v>52</v>
      </c>
      <c r="C19" s="5" t="s">
        <v>53</v>
      </c>
      <c r="D19" s="6" t="s">
        <v>54</v>
      </c>
      <c r="E19" s="6">
        <v>1440</v>
      </c>
    </row>
    <row r="20" spans="1:5">
      <c r="A20" s="5" t="s">
        <v>51</v>
      </c>
      <c r="B20" s="6" t="s">
        <v>52</v>
      </c>
      <c r="C20" s="5" t="s">
        <v>55</v>
      </c>
      <c r="D20" s="6" t="s">
        <v>56</v>
      </c>
      <c r="E20" s="6">
        <v>1972</v>
      </c>
    </row>
    <row r="21" spans="1:5">
      <c r="A21" s="5" t="s">
        <v>51</v>
      </c>
      <c r="B21" s="6" t="s">
        <v>52</v>
      </c>
      <c r="C21" s="5" t="s">
        <v>57</v>
      </c>
      <c r="D21" s="6" t="s">
        <v>58</v>
      </c>
      <c r="E21" s="6">
        <v>1538</v>
      </c>
    </row>
    <row r="22" spans="1:5">
      <c r="A22" s="5" t="s">
        <v>51</v>
      </c>
      <c r="B22" s="6" t="s">
        <v>52</v>
      </c>
      <c r="C22" s="5" t="s">
        <v>59</v>
      </c>
      <c r="D22" s="6" t="s">
        <v>60</v>
      </c>
      <c r="E22" s="6">
        <v>1026</v>
      </c>
    </row>
    <row r="23" spans="1:5">
      <c r="A23" s="5" t="s">
        <v>51</v>
      </c>
      <c r="B23" s="6" t="s">
        <v>52</v>
      </c>
      <c r="C23" s="5" t="s">
        <v>61</v>
      </c>
      <c r="D23" s="6" t="s">
        <v>62</v>
      </c>
      <c r="E23" s="6">
        <v>2314</v>
      </c>
    </row>
    <row r="24" spans="1:5">
      <c r="A24" s="5" t="s">
        <v>51</v>
      </c>
      <c r="B24" s="6" t="s">
        <v>52</v>
      </c>
      <c r="C24" s="5" t="s">
        <v>63</v>
      </c>
      <c r="D24" s="6" t="s">
        <v>64</v>
      </c>
      <c r="E24" s="6">
        <v>1685</v>
      </c>
    </row>
    <row r="25" spans="1:5">
      <c r="A25" s="5" t="s">
        <v>51</v>
      </c>
      <c r="B25" s="6" t="s">
        <v>52</v>
      </c>
      <c r="C25" s="5" t="s">
        <v>65</v>
      </c>
      <c r="D25" s="6" t="s">
        <v>66</v>
      </c>
      <c r="E25" s="6">
        <v>707</v>
      </c>
    </row>
    <row r="26" spans="1:5">
      <c r="A26" s="5" t="s">
        <v>51</v>
      </c>
      <c r="B26" s="6" t="s">
        <v>52</v>
      </c>
      <c r="C26" s="5" t="s">
        <v>67</v>
      </c>
      <c r="D26" s="6" t="s">
        <v>68</v>
      </c>
      <c r="E26" s="6">
        <v>1663</v>
      </c>
    </row>
    <row r="27" spans="1:5">
      <c r="A27" s="5" t="s">
        <v>51</v>
      </c>
      <c r="B27" s="6" t="s">
        <v>52</v>
      </c>
      <c r="C27" s="5" t="s">
        <v>69</v>
      </c>
      <c r="D27" s="6" t="s">
        <v>70</v>
      </c>
      <c r="E27" s="6">
        <v>1025</v>
      </c>
    </row>
    <row r="28" spans="1:5">
      <c r="A28" s="5" t="s">
        <v>51</v>
      </c>
      <c r="B28" s="6" t="s">
        <v>52</v>
      </c>
      <c r="C28" s="5" t="s">
        <v>71</v>
      </c>
      <c r="D28" s="6" t="s">
        <v>72</v>
      </c>
      <c r="E28" s="6">
        <v>1238</v>
      </c>
    </row>
    <row r="29" spans="1:5">
      <c r="A29" s="5" t="s">
        <v>51</v>
      </c>
      <c r="B29" s="6" t="s">
        <v>52</v>
      </c>
      <c r="C29" s="5" t="s">
        <v>73</v>
      </c>
      <c r="D29" s="6" t="s">
        <v>74</v>
      </c>
      <c r="E29" s="6">
        <v>848</v>
      </c>
    </row>
    <row r="30" spans="1:5">
      <c r="A30" s="5" t="s">
        <v>51</v>
      </c>
      <c r="B30" s="6" t="s">
        <v>52</v>
      </c>
      <c r="C30" s="5" t="s">
        <v>75</v>
      </c>
      <c r="D30" s="6" t="s">
        <v>76</v>
      </c>
      <c r="E30" s="6">
        <v>1222</v>
      </c>
    </row>
    <row r="31" spans="1:5">
      <c r="A31" s="5" t="s">
        <v>51</v>
      </c>
      <c r="B31" s="6" t="s">
        <v>52</v>
      </c>
      <c r="C31" s="5" t="s">
        <v>77</v>
      </c>
      <c r="D31" s="6" t="s">
        <v>78</v>
      </c>
      <c r="E31" s="6">
        <v>1263</v>
      </c>
    </row>
    <row r="32" spans="1:5">
      <c r="A32" s="5" t="s">
        <v>51</v>
      </c>
      <c r="B32" s="6" t="s">
        <v>52</v>
      </c>
      <c r="C32" s="5" t="s">
        <v>79</v>
      </c>
      <c r="D32" s="6" t="s">
        <v>80</v>
      </c>
      <c r="E32" s="6">
        <v>2506</v>
      </c>
    </row>
    <row r="33" spans="1:5">
      <c r="A33" s="5" t="s">
        <v>51</v>
      </c>
      <c r="B33" s="6" t="s">
        <v>52</v>
      </c>
      <c r="C33" s="5" t="s">
        <v>81</v>
      </c>
      <c r="D33" s="6" t="s">
        <v>82</v>
      </c>
      <c r="E33" s="6">
        <v>385</v>
      </c>
    </row>
    <row r="34" spans="1:5">
      <c r="A34" s="5" t="s">
        <v>51</v>
      </c>
      <c r="B34" s="6" t="s">
        <v>52</v>
      </c>
      <c r="C34" s="5" t="s">
        <v>83</v>
      </c>
      <c r="D34" s="6" t="s">
        <v>84</v>
      </c>
      <c r="E34" s="6">
        <v>758</v>
      </c>
    </row>
    <row r="35" spans="1:5">
      <c r="A35" s="5" t="s">
        <v>51</v>
      </c>
      <c r="B35" s="6" t="s">
        <v>52</v>
      </c>
      <c r="C35" s="5" t="s">
        <v>85</v>
      </c>
      <c r="D35" s="6" t="s">
        <v>86</v>
      </c>
      <c r="E35" s="6">
        <v>459</v>
      </c>
    </row>
    <row r="36" spans="1:5">
      <c r="A36" s="5" t="s">
        <v>51</v>
      </c>
      <c r="B36" s="6" t="s">
        <v>52</v>
      </c>
      <c r="C36" s="5" t="s">
        <v>87</v>
      </c>
      <c r="D36" s="6" t="s">
        <v>88</v>
      </c>
      <c r="E36" s="6">
        <v>1158</v>
      </c>
    </row>
    <row r="37" spans="1:5">
      <c r="A37" s="5" t="s">
        <v>51</v>
      </c>
      <c r="B37" s="6" t="s">
        <v>52</v>
      </c>
      <c r="C37" s="5" t="s">
        <v>89</v>
      </c>
      <c r="D37" s="6" t="s">
        <v>90</v>
      </c>
      <c r="E37" s="6">
        <v>1092</v>
      </c>
    </row>
    <row r="38" spans="1:5">
      <c r="A38" s="5" t="s">
        <v>51</v>
      </c>
      <c r="B38" s="6" t="s">
        <v>52</v>
      </c>
      <c r="C38" s="5" t="s">
        <v>91</v>
      </c>
      <c r="D38" s="6" t="s">
        <v>92</v>
      </c>
      <c r="E38" s="6">
        <v>1789</v>
      </c>
    </row>
    <row r="39" spans="1:5">
      <c r="A39" s="5" t="s">
        <v>51</v>
      </c>
      <c r="B39" s="6" t="s">
        <v>52</v>
      </c>
      <c r="C39" s="5" t="s">
        <v>93</v>
      </c>
      <c r="D39" s="6" t="s">
        <v>94</v>
      </c>
      <c r="E39" s="6">
        <v>1527</v>
      </c>
    </row>
    <row r="40" spans="1:5">
      <c r="A40" s="5" t="s">
        <v>95</v>
      </c>
      <c r="B40" s="6" t="s">
        <v>96</v>
      </c>
      <c r="C40" s="5" t="s">
        <v>97</v>
      </c>
      <c r="D40" s="6" t="s">
        <v>98</v>
      </c>
      <c r="E40" s="6">
        <v>48754</v>
      </c>
    </row>
    <row r="41" spans="1:5">
      <c r="A41" s="5" t="s">
        <v>99</v>
      </c>
      <c r="B41" s="6" t="s">
        <v>100</v>
      </c>
      <c r="C41" s="5" t="s">
        <v>101</v>
      </c>
      <c r="D41" s="6" t="s">
        <v>102</v>
      </c>
      <c r="E41" s="6">
        <v>293</v>
      </c>
    </row>
    <row r="42" spans="1:5">
      <c r="A42" s="5" t="s">
        <v>103</v>
      </c>
      <c r="B42" s="6" t="s">
        <v>104</v>
      </c>
      <c r="C42" s="5" t="s">
        <v>105</v>
      </c>
      <c r="D42" s="6" t="s">
        <v>106</v>
      </c>
      <c r="E42" s="6">
        <v>553</v>
      </c>
    </row>
    <row r="43" spans="1:5">
      <c r="A43" s="5" t="s">
        <v>103</v>
      </c>
      <c r="B43" s="6" t="s">
        <v>104</v>
      </c>
      <c r="C43" s="5" t="s">
        <v>107</v>
      </c>
      <c r="D43" s="6" t="s">
        <v>108</v>
      </c>
      <c r="E43" s="6">
        <v>168</v>
      </c>
    </row>
    <row r="44" spans="1:5">
      <c r="A44" s="5" t="s">
        <v>103</v>
      </c>
      <c r="B44" s="6" t="s">
        <v>104</v>
      </c>
      <c r="C44" s="5" t="s">
        <v>109</v>
      </c>
      <c r="D44" s="6" t="s">
        <v>110</v>
      </c>
      <c r="E44" s="6">
        <v>122</v>
      </c>
    </row>
    <row r="45" spans="1:5">
      <c r="A45" s="5" t="s">
        <v>103</v>
      </c>
      <c r="B45" s="6" t="s">
        <v>104</v>
      </c>
      <c r="C45" s="5" t="s">
        <v>111</v>
      </c>
      <c r="D45" s="6" t="s">
        <v>112</v>
      </c>
      <c r="E45" s="6">
        <v>399</v>
      </c>
    </row>
    <row r="46" spans="1:5">
      <c r="A46" s="5" t="s">
        <v>103</v>
      </c>
      <c r="B46" s="6" t="s">
        <v>104</v>
      </c>
      <c r="C46" s="5" t="s">
        <v>113</v>
      </c>
      <c r="D46" s="6" t="s">
        <v>114</v>
      </c>
      <c r="E46" s="6">
        <v>398</v>
      </c>
    </row>
    <row r="47" spans="1:5">
      <c r="A47" s="5" t="s">
        <v>103</v>
      </c>
      <c r="B47" s="6" t="s">
        <v>104</v>
      </c>
      <c r="C47" s="5" t="s">
        <v>115</v>
      </c>
      <c r="D47" s="6" t="s">
        <v>116</v>
      </c>
      <c r="E47" s="6">
        <v>215</v>
      </c>
    </row>
    <row r="48" spans="1:5">
      <c r="A48" s="5" t="s">
        <v>103</v>
      </c>
      <c r="B48" s="6" t="s">
        <v>104</v>
      </c>
      <c r="C48" s="5" t="s">
        <v>117</v>
      </c>
      <c r="D48" s="6" t="s">
        <v>118</v>
      </c>
      <c r="E48" s="6">
        <v>368</v>
      </c>
    </row>
    <row r="49" spans="1:5">
      <c r="A49" s="5" t="s">
        <v>103</v>
      </c>
      <c r="B49" s="6" t="s">
        <v>104</v>
      </c>
      <c r="C49" s="5" t="s">
        <v>119</v>
      </c>
      <c r="D49" s="6" t="s">
        <v>120</v>
      </c>
      <c r="E49" s="6">
        <v>401</v>
      </c>
    </row>
    <row r="50" spans="1:5">
      <c r="A50" s="5" t="s">
        <v>121</v>
      </c>
      <c r="B50" s="6" t="s">
        <v>122</v>
      </c>
      <c r="C50" s="5" t="s">
        <v>123</v>
      </c>
      <c r="D50" s="6" t="s">
        <v>124</v>
      </c>
      <c r="E50" s="6">
        <v>1</v>
      </c>
    </row>
    <row r="51" spans="1:5">
      <c r="A51" s="5" t="s">
        <v>121</v>
      </c>
      <c r="B51" s="6" t="s">
        <v>122</v>
      </c>
      <c r="C51" s="5" t="s">
        <v>125</v>
      </c>
      <c r="D51" s="6" t="s">
        <v>126</v>
      </c>
      <c r="E51" s="6">
        <v>1689</v>
      </c>
    </row>
    <row r="52" spans="1:5">
      <c r="A52" s="5" t="s">
        <v>127</v>
      </c>
      <c r="B52" s="6" t="s">
        <v>128</v>
      </c>
      <c r="C52" s="5" t="s">
        <v>129</v>
      </c>
      <c r="D52" s="6" t="s">
        <v>130</v>
      </c>
      <c r="E52" s="6">
        <v>44881</v>
      </c>
    </row>
    <row r="53" spans="1:5">
      <c r="A53" s="5" t="s">
        <v>131</v>
      </c>
      <c r="B53" s="6" t="s">
        <v>132</v>
      </c>
      <c r="C53" s="5" t="s">
        <v>133</v>
      </c>
      <c r="D53" s="6" t="s">
        <v>134</v>
      </c>
      <c r="E53" s="6">
        <v>456</v>
      </c>
    </row>
    <row r="54" spans="1:5">
      <c r="A54" s="5" t="s">
        <v>135</v>
      </c>
      <c r="B54" s="6" t="s">
        <v>136</v>
      </c>
      <c r="C54" s="5" t="s">
        <v>137</v>
      </c>
      <c r="D54" s="6" t="s">
        <v>138</v>
      </c>
      <c r="E54" s="6">
        <v>967</v>
      </c>
    </row>
    <row r="55" spans="1:5">
      <c r="A55" s="5" t="s">
        <v>139</v>
      </c>
      <c r="B55" s="6" t="s">
        <v>140</v>
      </c>
      <c r="C55" s="5" t="s">
        <v>141</v>
      </c>
      <c r="D55" s="6" t="s">
        <v>142</v>
      </c>
      <c r="E55" s="6">
        <v>209211</v>
      </c>
    </row>
    <row r="56" spans="1:5">
      <c r="A56" s="5" t="s">
        <v>143</v>
      </c>
      <c r="B56" s="6" t="s">
        <v>144</v>
      </c>
      <c r="C56" s="5" t="s">
        <v>145</v>
      </c>
      <c r="D56" s="6" t="s">
        <v>146</v>
      </c>
      <c r="E56" s="6">
        <v>3191</v>
      </c>
    </row>
    <row r="57" spans="1:5">
      <c r="A57" s="5" t="s">
        <v>143</v>
      </c>
      <c r="B57" s="6" t="s">
        <v>144</v>
      </c>
      <c r="C57" s="5" t="s">
        <v>147</v>
      </c>
      <c r="D57" s="6" t="s">
        <v>148</v>
      </c>
      <c r="E57" s="6">
        <v>18325</v>
      </c>
    </row>
    <row r="58" spans="1:5">
      <c r="A58" s="5" t="s">
        <v>149</v>
      </c>
      <c r="B58" s="6" t="s">
        <v>150</v>
      </c>
      <c r="C58" s="5" t="s">
        <v>151</v>
      </c>
      <c r="D58" s="6" t="s">
        <v>152</v>
      </c>
      <c r="E58" s="6">
        <v>192</v>
      </c>
    </row>
    <row r="59" spans="1:5">
      <c r="A59" s="5" t="s">
        <v>149</v>
      </c>
      <c r="B59" s="6" t="s">
        <v>150</v>
      </c>
      <c r="C59" s="5" t="s">
        <v>153</v>
      </c>
      <c r="D59" s="6" t="s">
        <v>154</v>
      </c>
      <c r="E59" s="6">
        <v>85</v>
      </c>
    </row>
    <row r="60" spans="1:5">
      <c r="A60" s="5" t="s">
        <v>149</v>
      </c>
      <c r="B60" s="6" t="s">
        <v>150</v>
      </c>
      <c r="C60" s="5" t="s">
        <v>155</v>
      </c>
      <c r="D60" s="6" t="s">
        <v>156</v>
      </c>
      <c r="E60" s="6">
        <v>1038</v>
      </c>
    </row>
    <row r="61" spans="1:5">
      <c r="A61" s="5" t="s">
        <v>157</v>
      </c>
      <c r="B61" s="6" t="s">
        <v>158</v>
      </c>
      <c r="C61" s="5" t="s">
        <v>159</v>
      </c>
      <c r="D61" s="6" t="s">
        <v>160</v>
      </c>
      <c r="E61" s="6">
        <v>57965</v>
      </c>
    </row>
    <row r="62" spans="1:5">
      <c r="A62" s="5" t="s">
        <v>161</v>
      </c>
      <c r="B62" s="6" t="s">
        <v>162</v>
      </c>
      <c r="C62" s="5" t="s">
        <v>163</v>
      </c>
      <c r="D62" s="6" t="s">
        <v>164</v>
      </c>
      <c r="E62" s="6">
        <v>2168</v>
      </c>
    </row>
    <row r="63" spans="1:5">
      <c r="A63" s="5" t="s">
        <v>165</v>
      </c>
      <c r="B63" s="6" t="s">
        <v>166</v>
      </c>
      <c r="C63" s="5" t="s">
        <v>167</v>
      </c>
      <c r="D63" s="6" t="s">
        <v>168</v>
      </c>
      <c r="E63" s="6">
        <v>179</v>
      </c>
    </row>
    <row r="64" spans="1:5">
      <c r="A64" s="5" t="s">
        <v>169</v>
      </c>
      <c r="B64" s="6" t="s">
        <v>170</v>
      </c>
      <c r="C64" s="5" t="s">
        <v>171</v>
      </c>
      <c r="D64" s="6" t="s">
        <v>172</v>
      </c>
      <c r="E64" s="6">
        <v>696</v>
      </c>
    </row>
    <row r="65" spans="1:5">
      <c r="A65" s="5" t="s">
        <v>173</v>
      </c>
      <c r="B65" s="6" t="s">
        <v>174</v>
      </c>
      <c r="C65" s="5" t="s">
        <v>175</v>
      </c>
      <c r="D65" s="6" t="s">
        <v>176</v>
      </c>
      <c r="E65" s="6">
        <v>21408</v>
      </c>
    </row>
    <row r="66" spans="1:5">
      <c r="A66" s="5" t="s">
        <v>177</v>
      </c>
      <c r="B66" s="6" t="s">
        <v>178</v>
      </c>
      <c r="C66" s="5" t="s">
        <v>179</v>
      </c>
      <c r="D66" s="6" t="s">
        <v>180</v>
      </c>
      <c r="E66" s="6">
        <v>50</v>
      </c>
    </row>
    <row r="67" spans="1:5">
      <c r="A67" s="5" t="s">
        <v>181</v>
      </c>
      <c r="B67" s="6" t="s">
        <v>182</v>
      </c>
      <c r="C67" s="5" t="s">
        <v>183</v>
      </c>
      <c r="D67" s="6" t="s">
        <v>184</v>
      </c>
      <c r="E67" s="6">
        <v>275</v>
      </c>
    </row>
    <row r="68" spans="1:5">
      <c r="A68" s="5" t="s">
        <v>185</v>
      </c>
      <c r="B68" s="6" t="s">
        <v>186</v>
      </c>
      <c r="C68" s="5" t="s">
        <v>187</v>
      </c>
      <c r="D68" s="6" t="s">
        <v>188</v>
      </c>
      <c r="E68" s="6">
        <v>100</v>
      </c>
    </row>
    <row r="69" spans="1:5">
      <c r="A69" s="5" t="s">
        <v>189</v>
      </c>
      <c r="B69" s="6" t="s">
        <v>190</v>
      </c>
      <c r="C69" s="5" t="s">
        <v>191</v>
      </c>
      <c r="D69" s="6" t="s">
        <v>192</v>
      </c>
      <c r="E69" s="6">
        <v>594</v>
      </c>
    </row>
    <row r="70" spans="1:5">
      <c r="A70" s="5" t="s">
        <v>193</v>
      </c>
      <c r="B70" s="6" t="s">
        <v>194</v>
      </c>
      <c r="C70" s="5" t="s">
        <v>195</v>
      </c>
      <c r="D70" s="6" t="s">
        <v>196</v>
      </c>
      <c r="E70" s="6">
        <v>215</v>
      </c>
    </row>
    <row r="71" spans="1:5">
      <c r="A71" s="5" t="s">
        <v>193</v>
      </c>
      <c r="B71" s="6" t="s">
        <v>194</v>
      </c>
      <c r="C71" s="5" t="s">
        <v>197</v>
      </c>
      <c r="D71" s="6" t="s">
        <v>198</v>
      </c>
      <c r="E71" s="6">
        <v>498</v>
      </c>
    </row>
    <row r="72" spans="1:5">
      <c r="A72" s="5" t="s">
        <v>199</v>
      </c>
      <c r="B72" s="6" t="s">
        <v>200</v>
      </c>
      <c r="C72" s="5" t="s">
        <v>201</v>
      </c>
      <c r="D72" s="6" t="s">
        <v>202</v>
      </c>
      <c r="E72" s="6">
        <v>40</v>
      </c>
    </row>
    <row r="73" spans="1:5">
      <c r="A73" s="5" t="s">
        <v>203</v>
      </c>
      <c r="B73" s="6" t="s">
        <v>204</v>
      </c>
      <c r="C73" s="5" t="s">
        <v>205</v>
      </c>
      <c r="D73" s="6" t="s">
        <v>206</v>
      </c>
      <c r="E73" s="6">
        <v>620</v>
      </c>
    </row>
    <row r="74" spans="1:5">
      <c r="A74" s="5" t="s">
        <v>207</v>
      </c>
      <c r="B74" s="6" t="s">
        <v>208</v>
      </c>
      <c r="C74" s="5" t="s">
        <v>209</v>
      </c>
      <c r="D74" s="6" t="s">
        <v>210</v>
      </c>
      <c r="E74" s="6">
        <v>21</v>
      </c>
    </row>
    <row r="75" spans="1:5">
      <c r="A75" s="5" t="s">
        <v>211</v>
      </c>
      <c r="B75" s="6" t="s">
        <v>212</v>
      </c>
      <c r="C75" s="5" t="s">
        <v>213</v>
      </c>
      <c r="D75" s="6" t="s">
        <v>214</v>
      </c>
      <c r="E75" s="6">
        <v>130</v>
      </c>
    </row>
    <row r="76" spans="1:5">
      <c r="A76" s="5" t="s">
        <v>215</v>
      </c>
      <c r="B76" s="6" t="s">
        <v>216</v>
      </c>
      <c r="C76" s="5" t="s">
        <v>217</v>
      </c>
      <c r="D76" s="6" t="s">
        <v>218</v>
      </c>
      <c r="E76" s="6">
        <v>68</v>
      </c>
    </row>
    <row r="77" spans="1:5">
      <c r="A77" s="5" t="s">
        <v>219</v>
      </c>
      <c r="B77" s="6" t="s">
        <v>220</v>
      </c>
      <c r="C77" s="5" t="s">
        <v>221</v>
      </c>
      <c r="D77" s="6" t="s">
        <v>222</v>
      </c>
      <c r="E77" s="6">
        <v>14</v>
      </c>
    </row>
    <row r="78" spans="1:5">
      <c r="A78" s="5" t="s">
        <v>223</v>
      </c>
      <c r="B78" s="6" t="s">
        <v>224</v>
      </c>
      <c r="C78" s="5" t="s">
        <v>225</v>
      </c>
      <c r="D78" s="6" t="s">
        <v>226</v>
      </c>
      <c r="E78" s="6">
        <v>116</v>
      </c>
    </row>
    <row r="79" spans="1:5">
      <c r="A79" s="5" t="s">
        <v>227</v>
      </c>
      <c r="B79" s="6" t="s">
        <v>228</v>
      </c>
      <c r="C79" s="5" t="s">
        <v>229</v>
      </c>
      <c r="D79" s="6" t="s">
        <v>230</v>
      </c>
      <c r="E79" s="6">
        <v>20</v>
      </c>
    </row>
    <row r="80" spans="1:5">
      <c r="A80" s="5" t="s">
        <v>231</v>
      </c>
      <c r="B80" s="6" t="s">
        <v>232</v>
      </c>
      <c r="C80" s="5" t="s">
        <v>233</v>
      </c>
      <c r="D80" s="6" t="s">
        <v>234</v>
      </c>
      <c r="E80" s="6">
        <v>6</v>
      </c>
    </row>
    <row r="81" spans="1:5">
      <c r="A81" s="5" t="s">
        <v>235</v>
      </c>
      <c r="B81" s="6" t="s">
        <v>236</v>
      </c>
      <c r="C81" s="5" t="s">
        <v>237</v>
      </c>
      <c r="D81" s="6" t="s">
        <v>238</v>
      </c>
      <c r="E81" s="6">
        <v>107</v>
      </c>
    </row>
    <row r="82" spans="1:5">
      <c r="A82" s="5" t="s">
        <v>239</v>
      </c>
      <c r="B82" s="6" t="s">
        <v>240</v>
      </c>
      <c r="C82" s="5" t="s">
        <v>241</v>
      </c>
      <c r="D82" s="6" t="s">
        <v>242</v>
      </c>
      <c r="E82" s="6">
        <v>70</v>
      </c>
    </row>
    <row r="83" spans="1:5">
      <c r="A83" s="5" t="s">
        <v>239</v>
      </c>
      <c r="B83" s="6" t="s">
        <v>240</v>
      </c>
      <c r="C83" s="5" t="s">
        <v>243</v>
      </c>
      <c r="D83" s="6" t="s">
        <v>244</v>
      </c>
      <c r="E83" s="6">
        <v>80</v>
      </c>
    </row>
    <row r="84" spans="1:5">
      <c r="A84" s="5" t="s">
        <v>239</v>
      </c>
      <c r="B84" s="6" t="s">
        <v>240</v>
      </c>
      <c r="C84" s="5" t="s">
        <v>245</v>
      </c>
      <c r="D84" s="6" t="s">
        <v>246</v>
      </c>
      <c r="E84" s="6">
        <v>208</v>
      </c>
    </row>
    <row r="85" spans="1:5">
      <c r="A85" s="5" t="s">
        <v>247</v>
      </c>
      <c r="B85" s="6" t="s">
        <v>248</v>
      </c>
      <c r="C85" s="5" t="s">
        <v>249</v>
      </c>
      <c r="D85" s="6" t="s">
        <v>250</v>
      </c>
      <c r="E85" s="6">
        <v>8</v>
      </c>
    </row>
    <row r="86" spans="1:5">
      <c r="A86" s="5" t="s">
        <v>251</v>
      </c>
      <c r="B86" s="6" t="s">
        <v>252</v>
      </c>
      <c r="C86" s="5" t="s">
        <v>253</v>
      </c>
      <c r="D86" s="6" t="s">
        <v>254</v>
      </c>
      <c r="E86" s="6">
        <v>226</v>
      </c>
    </row>
    <row r="87" spans="1:5">
      <c r="A87" s="5" t="s">
        <v>251</v>
      </c>
      <c r="B87" s="6" t="s">
        <v>252</v>
      </c>
      <c r="C87" s="5" t="s">
        <v>255</v>
      </c>
      <c r="D87" s="6" t="s">
        <v>256</v>
      </c>
      <c r="E87" s="6">
        <v>94</v>
      </c>
    </row>
    <row r="88" spans="1:5">
      <c r="A88" s="5" t="s">
        <v>257</v>
      </c>
      <c r="B88" s="6" t="s">
        <v>258</v>
      </c>
      <c r="C88" s="5" t="s">
        <v>259</v>
      </c>
      <c r="D88" s="6" t="s">
        <v>258</v>
      </c>
      <c r="E88" s="6">
        <v>40</v>
      </c>
    </row>
    <row r="89" spans="1:5">
      <c r="A89" s="5" t="s">
        <v>257</v>
      </c>
      <c r="B89" s="6" t="s">
        <v>258</v>
      </c>
      <c r="C89" s="5" t="s">
        <v>260</v>
      </c>
      <c r="D89" s="6" t="s">
        <v>261</v>
      </c>
      <c r="E89" s="6">
        <v>165</v>
      </c>
    </row>
    <row r="90" spans="1:5">
      <c r="A90" s="5" t="s">
        <v>262</v>
      </c>
      <c r="B90" s="6" t="s">
        <v>263</v>
      </c>
      <c r="C90" s="5" t="s">
        <v>264</v>
      </c>
      <c r="D90" s="6" t="s">
        <v>265</v>
      </c>
      <c r="E90" s="6">
        <v>109</v>
      </c>
    </row>
    <row r="91" spans="1:5">
      <c r="A91" s="5" t="s">
        <v>266</v>
      </c>
      <c r="B91" s="6" t="s">
        <v>267</v>
      </c>
      <c r="C91" s="5" t="s">
        <v>268</v>
      </c>
      <c r="D91" s="6" t="s">
        <v>269</v>
      </c>
      <c r="E91" s="6">
        <v>317</v>
      </c>
    </row>
    <row r="92" spans="1:5">
      <c r="A92" s="5" t="s">
        <v>270</v>
      </c>
      <c r="B92" s="6" t="s">
        <v>271</v>
      </c>
      <c r="C92" s="5" t="s">
        <v>272</v>
      </c>
      <c r="D92" s="6" t="s">
        <v>273</v>
      </c>
      <c r="E92" s="6">
        <v>342</v>
      </c>
    </row>
    <row r="93" spans="1:5">
      <c r="A93" s="5" t="s">
        <v>274</v>
      </c>
      <c r="B93" s="6" t="s">
        <v>275</v>
      </c>
      <c r="C93" s="5" t="s">
        <v>276</v>
      </c>
      <c r="D93" s="6" t="s">
        <v>277</v>
      </c>
      <c r="E93" s="6">
        <v>550</v>
      </c>
    </row>
    <row r="94" spans="1:5">
      <c r="A94" s="5" t="s">
        <v>278</v>
      </c>
      <c r="B94" s="6" t="s">
        <v>279</v>
      </c>
      <c r="C94" s="5" t="s">
        <v>280</v>
      </c>
      <c r="D94" s="6" t="s">
        <v>281</v>
      </c>
      <c r="E94" s="6">
        <v>45989</v>
      </c>
    </row>
    <row r="95" spans="1:5">
      <c r="A95" s="5" t="s">
        <v>282</v>
      </c>
      <c r="B95" s="6" t="s">
        <v>283</v>
      </c>
      <c r="C95" s="5" t="s">
        <v>284</v>
      </c>
      <c r="D95" s="6" t="s">
        <v>285</v>
      </c>
      <c r="E95" s="6">
        <v>2</v>
      </c>
    </row>
    <row r="96" spans="1:5">
      <c r="A96" s="5" t="s">
        <v>286</v>
      </c>
      <c r="B96" s="6" t="s">
        <v>287</v>
      </c>
      <c r="C96" s="5" t="s">
        <v>288</v>
      </c>
      <c r="D96" s="6" t="s">
        <v>289</v>
      </c>
      <c r="E96" s="6">
        <v>21667</v>
      </c>
    </row>
    <row r="97" spans="1:5">
      <c r="A97" s="5" t="s">
        <v>286</v>
      </c>
      <c r="B97" s="6" t="s">
        <v>287</v>
      </c>
      <c r="C97" s="5" t="s">
        <v>290</v>
      </c>
      <c r="D97" s="6" t="s">
        <v>291</v>
      </c>
      <c r="E97" s="6">
        <v>26164</v>
      </c>
    </row>
    <row r="98" spans="1:5">
      <c r="A98" s="5" t="s">
        <v>292</v>
      </c>
      <c r="B98" s="6" t="s">
        <v>293</v>
      </c>
      <c r="C98" s="5" t="s">
        <v>294</v>
      </c>
      <c r="D98" s="6" t="s">
        <v>295</v>
      </c>
      <c r="E98" s="6">
        <v>72</v>
      </c>
    </row>
    <row r="99" spans="1:5">
      <c r="A99" s="5" t="s">
        <v>292</v>
      </c>
      <c r="B99" s="6" t="s">
        <v>293</v>
      </c>
      <c r="C99" s="5" t="s">
        <v>296</v>
      </c>
      <c r="D99" s="6" t="s">
        <v>297</v>
      </c>
      <c r="E99" s="6">
        <v>68</v>
      </c>
    </row>
    <row r="100" spans="1:5">
      <c r="A100" s="5" t="s">
        <v>292</v>
      </c>
      <c r="B100" s="6" t="s">
        <v>293</v>
      </c>
      <c r="C100" s="5" t="s">
        <v>298</v>
      </c>
      <c r="D100" s="6" t="s">
        <v>299</v>
      </c>
      <c r="E100" s="6">
        <v>12</v>
      </c>
    </row>
    <row r="101" spans="1:5">
      <c r="A101" s="7" t="s">
        <v>292</v>
      </c>
      <c r="B101" s="6" t="s">
        <v>293</v>
      </c>
      <c r="C101" s="5" t="s">
        <v>300</v>
      </c>
      <c r="D101" s="6" t="s">
        <v>301</v>
      </c>
      <c r="E101" s="8">
        <v>3</v>
      </c>
    </row>
    <row r="102" spans="1:5">
      <c r="A102" s="7" t="s">
        <v>292</v>
      </c>
      <c r="B102" s="6" t="s">
        <v>293</v>
      </c>
      <c r="C102" s="5" t="s">
        <v>302</v>
      </c>
      <c r="D102" s="6" t="s">
        <v>303</v>
      </c>
      <c r="E102" s="8">
        <v>258</v>
      </c>
    </row>
    <row r="103" spans="1:5">
      <c r="A103" s="7" t="s">
        <v>292</v>
      </c>
      <c r="B103" s="6" t="s">
        <v>293</v>
      </c>
      <c r="C103" s="5" t="s">
        <v>304</v>
      </c>
      <c r="D103" s="6" t="s">
        <v>305</v>
      </c>
      <c r="E103" s="8">
        <v>168</v>
      </c>
    </row>
    <row r="104" spans="1:5">
      <c r="A104" s="7" t="s">
        <v>292</v>
      </c>
      <c r="B104" s="6" t="s">
        <v>293</v>
      </c>
      <c r="C104" s="5" t="s">
        <v>306</v>
      </c>
      <c r="D104" s="6" t="s">
        <v>307</v>
      </c>
      <c r="E104" s="8">
        <v>39</v>
      </c>
    </row>
    <row r="105" spans="1:5">
      <c r="A105" s="7" t="s">
        <v>292</v>
      </c>
      <c r="B105" s="6" t="s">
        <v>293</v>
      </c>
      <c r="C105" s="5" t="s">
        <v>308</v>
      </c>
      <c r="D105" s="6" t="s">
        <v>309</v>
      </c>
      <c r="E105" s="8">
        <v>28</v>
      </c>
    </row>
    <row r="106" spans="1:5">
      <c r="A106" s="7" t="s">
        <v>292</v>
      </c>
      <c r="B106" s="6" t="s">
        <v>293</v>
      </c>
      <c r="C106" s="5" t="s">
        <v>310</v>
      </c>
      <c r="D106" s="6" t="s">
        <v>311</v>
      </c>
      <c r="E106" s="8">
        <v>109</v>
      </c>
    </row>
    <row r="107" spans="1:5">
      <c r="A107" s="7" t="s">
        <v>292</v>
      </c>
      <c r="B107" s="6" t="s">
        <v>293</v>
      </c>
      <c r="C107" s="5" t="s">
        <v>312</v>
      </c>
      <c r="D107" s="6" t="s">
        <v>313</v>
      </c>
      <c r="E107" s="8">
        <v>33</v>
      </c>
    </row>
    <row r="108" spans="1:5">
      <c r="A108" s="7" t="s">
        <v>292</v>
      </c>
      <c r="B108" s="6" t="s">
        <v>293</v>
      </c>
      <c r="C108" s="5" t="s">
        <v>314</v>
      </c>
      <c r="D108" s="6" t="s">
        <v>315</v>
      </c>
      <c r="E108" s="8">
        <v>33</v>
      </c>
    </row>
    <row r="109" spans="1:5">
      <c r="A109" s="7" t="s">
        <v>292</v>
      </c>
      <c r="B109" s="6" t="s">
        <v>293</v>
      </c>
      <c r="C109" s="5" t="s">
        <v>316</v>
      </c>
      <c r="D109" s="6" t="s">
        <v>317</v>
      </c>
      <c r="E109" s="8">
        <v>399</v>
      </c>
    </row>
    <row r="110" spans="1:5">
      <c r="A110" s="7" t="s">
        <v>292</v>
      </c>
      <c r="B110" s="6" t="s">
        <v>293</v>
      </c>
      <c r="C110" s="5" t="s">
        <v>318</v>
      </c>
      <c r="D110" s="6" t="s">
        <v>319</v>
      </c>
      <c r="E110" s="8">
        <v>1</v>
      </c>
    </row>
    <row r="111" spans="1:5">
      <c r="A111" s="7" t="s">
        <v>292</v>
      </c>
      <c r="B111" s="6" t="s">
        <v>293</v>
      </c>
      <c r="C111" s="5" t="s">
        <v>320</v>
      </c>
      <c r="D111" s="6" t="s">
        <v>321</v>
      </c>
      <c r="E111" s="8">
        <v>115</v>
      </c>
    </row>
    <row r="112" spans="1:5">
      <c r="A112" s="7" t="s">
        <v>292</v>
      </c>
      <c r="B112" s="6" t="s">
        <v>293</v>
      </c>
      <c r="C112" s="5" t="s">
        <v>322</v>
      </c>
      <c r="D112" s="6" t="s">
        <v>323</v>
      </c>
      <c r="E112" s="8">
        <v>8</v>
      </c>
    </row>
    <row r="113" spans="1:5">
      <c r="A113" s="7" t="s">
        <v>292</v>
      </c>
      <c r="B113" s="6" t="s">
        <v>293</v>
      </c>
      <c r="C113" s="5" t="s">
        <v>324</v>
      </c>
      <c r="D113" s="6" t="s">
        <v>325</v>
      </c>
      <c r="E113" s="8">
        <v>89</v>
      </c>
    </row>
    <row r="114" spans="1:5">
      <c r="A114" s="7" t="s">
        <v>292</v>
      </c>
      <c r="B114" s="6" t="s">
        <v>293</v>
      </c>
      <c r="C114" s="5" t="s">
        <v>326</v>
      </c>
      <c r="D114" s="6" t="s">
        <v>327</v>
      </c>
      <c r="E114" s="8">
        <v>68</v>
      </c>
    </row>
    <row r="115" spans="1:5">
      <c r="A115" s="7" t="s">
        <v>328</v>
      </c>
      <c r="B115" s="6" t="s">
        <v>329</v>
      </c>
      <c r="C115" s="5" t="s">
        <v>330</v>
      </c>
      <c r="D115" s="6" t="s">
        <v>331</v>
      </c>
      <c r="E115" s="8">
        <v>559</v>
      </c>
    </row>
    <row r="116" spans="1:5">
      <c r="A116" s="7" t="s">
        <v>328</v>
      </c>
      <c r="B116" s="6" t="s">
        <v>329</v>
      </c>
      <c r="C116" s="5" t="s">
        <v>332</v>
      </c>
      <c r="D116" s="6" t="s">
        <v>333</v>
      </c>
      <c r="E116" s="8">
        <v>1453</v>
      </c>
    </row>
    <row r="117" spans="1:5">
      <c r="A117" s="7" t="s">
        <v>334</v>
      </c>
      <c r="B117" s="6" t="s">
        <v>335</v>
      </c>
      <c r="C117" s="5" t="s">
        <v>336</v>
      </c>
      <c r="D117" s="6" t="s">
        <v>337</v>
      </c>
      <c r="E117" s="8">
        <v>1024</v>
      </c>
    </row>
    <row r="118" spans="1:5">
      <c r="A118" s="7" t="s">
        <v>334</v>
      </c>
      <c r="B118" s="6" t="s">
        <v>335</v>
      </c>
      <c r="C118" s="5" t="s">
        <v>338</v>
      </c>
      <c r="D118" s="6" t="s">
        <v>339</v>
      </c>
      <c r="E118" s="8">
        <v>173</v>
      </c>
    </row>
    <row r="119" spans="1:5">
      <c r="A119" s="7" t="s">
        <v>334</v>
      </c>
      <c r="B119" s="6" t="s">
        <v>335</v>
      </c>
      <c r="C119" s="5" t="s">
        <v>340</v>
      </c>
      <c r="D119" s="6" t="s">
        <v>341</v>
      </c>
      <c r="E119" s="8">
        <v>102</v>
      </c>
    </row>
    <row r="120" spans="1:5">
      <c r="A120" s="7" t="s">
        <v>334</v>
      </c>
      <c r="B120" s="6" t="s">
        <v>335</v>
      </c>
      <c r="C120" s="5" t="s">
        <v>342</v>
      </c>
      <c r="D120" s="6" t="s">
        <v>343</v>
      </c>
      <c r="E120" s="8">
        <v>426</v>
      </c>
    </row>
    <row r="121" spans="1:5">
      <c r="A121" s="7" t="s">
        <v>334</v>
      </c>
      <c r="B121" s="6" t="s">
        <v>335</v>
      </c>
      <c r="C121" s="5" t="s">
        <v>344</v>
      </c>
      <c r="D121" s="6" t="s">
        <v>345</v>
      </c>
      <c r="E121" s="8">
        <v>211</v>
      </c>
    </row>
    <row r="122" spans="1:5">
      <c r="A122" s="7" t="s">
        <v>334</v>
      </c>
      <c r="B122" s="6" t="s">
        <v>335</v>
      </c>
      <c r="C122" s="5" t="s">
        <v>346</v>
      </c>
      <c r="D122" s="6" t="s">
        <v>347</v>
      </c>
      <c r="E122" s="8">
        <v>448</v>
      </c>
    </row>
    <row r="123" spans="1:5">
      <c r="A123" s="7" t="s">
        <v>334</v>
      </c>
      <c r="B123" s="6" t="s">
        <v>335</v>
      </c>
      <c r="C123" s="5" t="s">
        <v>348</v>
      </c>
      <c r="D123" s="6" t="s">
        <v>349</v>
      </c>
      <c r="E123" s="8">
        <v>492</v>
      </c>
    </row>
    <row r="124" spans="1:5">
      <c r="A124" s="7" t="s">
        <v>350</v>
      </c>
      <c r="B124" s="6" t="s">
        <v>351</v>
      </c>
      <c r="C124" s="5" t="s">
        <v>352</v>
      </c>
      <c r="D124" s="6" t="s">
        <v>351</v>
      </c>
      <c r="E124" s="8">
        <v>14</v>
      </c>
    </row>
    <row r="125" spans="1:5">
      <c r="A125" s="7" t="s">
        <v>353</v>
      </c>
      <c r="B125" s="6" t="s">
        <v>354</v>
      </c>
      <c r="C125" s="5" t="s">
        <v>355</v>
      </c>
      <c r="D125" s="6" t="s">
        <v>356</v>
      </c>
      <c r="E125" s="8">
        <v>7373</v>
      </c>
    </row>
    <row r="126" spans="1:5">
      <c r="A126" s="7" t="s">
        <v>357</v>
      </c>
      <c r="B126" s="6" t="s">
        <v>358</v>
      </c>
      <c r="C126" s="5" t="s">
        <v>359</v>
      </c>
      <c r="D126" s="6" t="s">
        <v>360</v>
      </c>
      <c r="E126" s="8">
        <v>167</v>
      </c>
    </row>
    <row r="127" spans="1:5">
      <c r="A127" s="7" t="s">
        <v>361</v>
      </c>
      <c r="B127" s="6" t="s">
        <v>362</v>
      </c>
      <c r="C127" s="5" t="s">
        <v>363</v>
      </c>
      <c r="D127" s="6" t="s">
        <v>364</v>
      </c>
      <c r="E127" s="8">
        <v>21</v>
      </c>
    </row>
    <row r="128" spans="1:5">
      <c r="A128" s="7" t="s">
        <v>365</v>
      </c>
      <c r="B128" s="6" t="s">
        <v>366</v>
      </c>
      <c r="C128" s="5" t="s">
        <v>367</v>
      </c>
      <c r="D128" s="6" t="s">
        <v>366</v>
      </c>
      <c r="E128" s="8">
        <v>1635</v>
      </c>
    </row>
    <row r="129" spans="1:5">
      <c r="A129" s="7" t="s">
        <v>368</v>
      </c>
      <c r="B129" s="6" t="s">
        <v>369</v>
      </c>
      <c r="C129" s="5" t="s">
        <v>370</v>
      </c>
      <c r="D129" s="6" t="s">
        <v>369</v>
      </c>
      <c r="E129" s="8">
        <v>4493</v>
      </c>
    </row>
    <row r="130" spans="1:5">
      <c r="A130" s="7" t="s">
        <v>368</v>
      </c>
      <c r="B130" s="6" t="s">
        <v>369</v>
      </c>
      <c r="C130" s="5" t="s">
        <v>371</v>
      </c>
      <c r="D130" s="6" t="s">
        <v>372</v>
      </c>
      <c r="E130" s="8">
        <v>166</v>
      </c>
    </row>
    <row r="131" spans="1:5">
      <c r="A131" s="7" t="s">
        <v>373</v>
      </c>
      <c r="B131" s="6" t="s">
        <v>374</v>
      </c>
      <c r="C131" s="5" t="s">
        <v>375</v>
      </c>
      <c r="D131" s="6" t="s">
        <v>374</v>
      </c>
      <c r="E131" s="8">
        <v>12368</v>
      </c>
    </row>
    <row r="132" spans="1:5">
      <c r="A132" s="7" t="s">
        <v>373</v>
      </c>
      <c r="B132" s="6" t="s">
        <v>374</v>
      </c>
      <c r="C132" s="5" t="s">
        <v>376</v>
      </c>
      <c r="D132" s="6" t="s">
        <v>377</v>
      </c>
      <c r="E132" s="8">
        <v>680</v>
      </c>
    </row>
    <row r="133" spans="1:5">
      <c r="A133" s="7" t="s">
        <v>378</v>
      </c>
      <c r="B133" s="6" t="s">
        <v>379</v>
      </c>
      <c r="C133" s="5" t="s">
        <v>380</v>
      </c>
      <c r="D133" s="6" t="s">
        <v>381</v>
      </c>
      <c r="E133" s="8">
        <v>4635</v>
      </c>
    </row>
    <row r="134" spans="1:5">
      <c r="A134" s="7" t="s">
        <v>382</v>
      </c>
      <c r="B134" s="6" t="s">
        <v>383</v>
      </c>
      <c r="C134" s="5" t="s">
        <v>384</v>
      </c>
      <c r="D134" s="6" t="s">
        <v>383</v>
      </c>
      <c r="E134" s="8">
        <v>1005</v>
      </c>
    </row>
    <row r="135" spans="1:5">
      <c r="A135" s="7" t="s">
        <v>385</v>
      </c>
      <c r="B135" s="6" t="s">
        <v>386</v>
      </c>
      <c r="C135" s="5" t="s">
        <v>387</v>
      </c>
      <c r="D135" s="6" t="s">
        <v>386</v>
      </c>
      <c r="E135" s="8">
        <v>895</v>
      </c>
    </row>
    <row r="136" spans="1:5">
      <c r="A136" s="7" t="s">
        <v>388</v>
      </c>
      <c r="B136" s="6" t="s">
        <v>389</v>
      </c>
      <c r="C136" s="5" t="s">
        <v>390</v>
      </c>
      <c r="D136" s="6" t="s">
        <v>391</v>
      </c>
      <c r="E136" s="8">
        <v>143</v>
      </c>
    </row>
    <row r="137" spans="1:5">
      <c r="A137" s="7" t="s">
        <v>392</v>
      </c>
      <c r="B137" s="6" t="s">
        <v>393</v>
      </c>
      <c r="C137" s="5" t="s">
        <v>394</v>
      </c>
      <c r="D137" s="6" t="s">
        <v>395</v>
      </c>
      <c r="E137" s="8">
        <v>2081</v>
      </c>
    </row>
    <row r="138" spans="1:5">
      <c r="A138" s="7" t="s">
        <v>396</v>
      </c>
      <c r="B138" s="6" t="s">
        <v>397</v>
      </c>
      <c r="C138" s="5" t="s">
        <v>398</v>
      </c>
      <c r="D138" s="6" t="s">
        <v>399</v>
      </c>
      <c r="E138" s="8">
        <v>907</v>
      </c>
    </row>
    <row r="139" spans="1:5">
      <c r="A139" s="7" t="s">
        <v>400</v>
      </c>
      <c r="B139" s="6" t="s">
        <v>401</v>
      </c>
      <c r="C139" s="5" t="s">
        <v>402</v>
      </c>
      <c r="D139" s="6" t="s">
        <v>401</v>
      </c>
      <c r="E139" s="8">
        <v>3608</v>
      </c>
    </row>
    <row r="140" spans="1:5">
      <c r="A140" s="7" t="s">
        <v>403</v>
      </c>
      <c r="B140" s="6" t="s">
        <v>404</v>
      </c>
      <c r="C140" s="5" t="s">
        <v>405</v>
      </c>
      <c r="D140" s="6" t="s">
        <v>404</v>
      </c>
      <c r="E140" s="8">
        <v>10821</v>
      </c>
    </row>
    <row r="141" spans="1:5">
      <c r="A141" s="7" t="s">
        <v>406</v>
      </c>
      <c r="B141" s="6" t="s">
        <v>407</v>
      </c>
      <c r="C141" s="5" t="s">
        <v>408</v>
      </c>
      <c r="D141" s="6" t="s">
        <v>409</v>
      </c>
      <c r="E141" s="8">
        <v>21676</v>
      </c>
    </row>
    <row r="142" spans="1:5">
      <c r="A142" s="7" t="s">
        <v>410</v>
      </c>
      <c r="B142" s="6" t="s">
        <v>411</v>
      </c>
      <c r="C142" s="5" t="s">
        <v>412</v>
      </c>
      <c r="D142" s="6" t="s">
        <v>411</v>
      </c>
      <c r="E142" s="8">
        <v>906</v>
      </c>
    </row>
    <row r="143" spans="1:5">
      <c r="A143" s="7" t="s">
        <v>413</v>
      </c>
      <c r="B143" s="6" t="s">
        <v>414</v>
      </c>
      <c r="C143" s="5" t="s">
        <v>415</v>
      </c>
      <c r="D143" s="6" t="s">
        <v>416</v>
      </c>
      <c r="E143" s="8">
        <v>3246</v>
      </c>
    </row>
    <row r="144" spans="1:5">
      <c r="A144" s="7" t="s">
        <v>417</v>
      </c>
      <c r="B144" s="6" t="s">
        <v>418</v>
      </c>
      <c r="C144" s="5" t="s">
        <v>419</v>
      </c>
      <c r="D144" s="6" t="s">
        <v>418</v>
      </c>
      <c r="E144" s="8">
        <v>182</v>
      </c>
    </row>
    <row r="145" spans="1:5">
      <c r="A145" s="7" t="s">
        <v>420</v>
      </c>
      <c r="B145" s="6" t="s">
        <v>421</v>
      </c>
      <c r="C145" s="5" t="s">
        <v>422</v>
      </c>
      <c r="D145" s="6" t="s">
        <v>423</v>
      </c>
      <c r="E145" s="8">
        <v>1911</v>
      </c>
    </row>
    <row r="146" spans="1:5">
      <c r="A146" s="7" t="s">
        <v>424</v>
      </c>
      <c r="B146" s="6" t="s">
        <v>425</v>
      </c>
      <c r="C146" s="5" t="s">
        <v>426</v>
      </c>
      <c r="D146" s="6" t="s">
        <v>427</v>
      </c>
      <c r="E146" s="8">
        <v>618</v>
      </c>
    </row>
    <row r="147" spans="1:5">
      <c r="A147" s="7" t="s">
        <v>428</v>
      </c>
      <c r="B147" s="6" t="s">
        <v>429</v>
      </c>
      <c r="C147" s="5" t="s">
        <v>430</v>
      </c>
      <c r="D147" s="6" t="s">
        <v>429</v>
      </c>
      <c r="E147" s="8">
        <v>326</v>
      </c>
    </row>
    <row r="148" spans="1:5">
      <c r="A148" s="7" t="s">
        <v>431</v>
      </c>
      <c r="B148" s="6" t="s">
        <v>432</v>
      </c>
      <c r="C148" s="5" t="s">
        <v>433</v>
      </c>
      <c r="D148" s="6" t="s">
        <v>432</v>
      </c>
      <c r="E148" s="8">
        <v>2004</v>
      </c>
    </row>
    <row r="149" spans="1:5">
      <c r="A149" s="7" t="s">
        <v>434</v>
      </c>
      <c r="B149" s="6" t="s">
        <v>435</v>
      </c>
      <c r="C149" s="5" t="s">
        <v>436</v>
      </c>
      <c r="D149" s="6" t="s">
        <v>435</v>
      </c>
      <c r="E149" s="8">
        <v>355</v>
      </c>
    </row>
    <row r="150" spans="1:5">
      <c r="A150" s="7" t="s">
        <v>437</v>
      </c>
      <c r="B150" s="6" t="s">
        <v>438</v>
      </c>
      <c r="C150" s="5" t="s">
        <v>439</v>
      </c>
      <c r="D150" s="6" t="s">
        <v>438</v>
      </c>
      <c r="E150" s="8">
        <v>35</v>
      </c>
    </row>
    <row r="151" spans="1:5">
      <c r="A151" s="7" t="s">
        <v>440</v>
      </c>
      <c r="B151" s="6" t="s">
        <v>441</v>
      </c>
      <c r="C151" s="5" t="s">
        <v>442</v>
      </c>
      <c r="D151" s="6" t="s">
        <v>441</v>
      </c>
      <c r="E151" s="8">
        <v>3892</v>
      </c>
    </row>
    <row r="152" spans="1:5">
      <c r="A152" s="7" t="s">
        <v>443</v>
      </c>
      <c r="B152" s="6" t="s">
        <v>444</v>
      </c>
      <c r="C152" s="5" t="s">
        <v>445</v>
      </c>
      <c r="D152" s="6" t="s">
        <v>444</v>
      </c>
      <c r="E152" s="8">
        <v>7408</v>
      </c>
    </row>
    <row r="153" spans="1:5">
      <c r="A153" s="7" t="s">
        <v>446</v>
      </c>
      <c r="B153" s="6" t="s">
        <v>447</v>
      </c>
      <c r="C153" s="5" t="s">
        <v>448</v>
      </c>
      <c r="D153" s="6" t="s">
        <v>449</v>
      </c>
      <c r="E153" s="8">
        <v>9724</v>
      </c>
    </row>
    <row r="154" spans="1:5">
      <c r="A154" s="7" t="s">
        <v>446</v>
      </c>
      <c r="B154" s="6" t="s">
        <v>447</v>
      </c>
      <c r="C154" s="5" t="s">
        <v>450</v>
      </c>
      <c r="D154" s="6" t="s">
        <v>451</v>
      </c>
      <c r="E154" s="8">
        <v>1263</v>
      </c>
    </row>
    <row r="155" spans="1:5">
      <c r="A155" s="7" t="s">
        <v>452</v>
      </c>
      <c r="B155" s="6" t="s">
        <v>453</v>
      </c>
      <c r="C155" s="5" t="s">
        <v>454</v>
      </c>
      <c r="D155" s="6" t="s">
        <v>455</v>
      </c>
      <c r="E155" s="8">
        <v>27401</v>
      </c>
    </row>
    <row r="156" spans="1:5">
      <c r="A156" s="7" t="s">
        <v>452</v>
      </c>
      <c r="B156" s="6" t="s">
        <v>453</v>
      </c>
      <c r="C156" s="5" t="s">
        <v>456</v>
      </c>
      <c r="D156" s="6" t="s">
        <v>457</v>
      </c>
      <c r="E156" s="8">
        <v>2907</v>
      </c>
    </row>
    <row r="157" spans="1:5">
      <c r="A157" s="7" t="s">
        <v>452</v>
      </c>
      <c r="B157" s="6" t="s">
        <v>453</v>
      </c>
      <c r="C157" s="5" t="s">
        <v>458</v>
      </c>
      <c r="D157" s="6" t="s">
        <v>459</v>
      </c>
      <c r="E157" s="8">
        <v>4436</v>
      </c>
    </row>
    <row r="158" spans="1:5">
      <c r="A158" s="7" t="s">
        <v>452</v>
      </c>
      <c r="B158" s="6" t="s">
        <v>453</v>
      </c>
      <c r="C158" s="5" t="s">
        <v>460</v>
      </c>
      <c r="D158" s="6" t="s">
        <v>461</v>
      </c>
      <c r="E158" s="8">
        <v>1</v>
      </c>
    </row>
    <row r="159" spans="1:5">
      <c r="A159" s="7" t="s">
        <v>452</v>
      </c>
      <c r="B159" s="6" t="s">
        <v>453</v>
      </c>
      <c r="C159" s="5" t="s">
        <v>462</v>
      </c>
      <c r="D159" s="6" t="s">
        <v>463</v>
      </c>
      <c r="E159" s="8">
        <v>188</v>
      </c>
    </row>
    <row r="160" spans="1:5">
      <c r="A160" s="7" t="s">
        <v>464</v>
      </c>
      <c r="B160" s="6" t="s">
        <v>465</v>
      </c>
      <c r="C160" s="5" t="s">
        <v>466</v>
      </c>
      <c r="D160" s="6" t="s">
        <v>467</v>
      </c>
      <c r="E160" s="8">
        <v>10314</v>
      </c>
    </row>
    <row r="161" spans="1:5">
      <c r="A161" s="7" t="s">
        <v>464</v>
      </c>
      <c r="B161" s="6" t="s">
        <v>465</v>
      </c>
      <c r="C161" s="5" t="s">
        <v>468</v>
      </c>
      <c r="D161" s="6" t="s">
        <v>469</v>
      </c>
      <c r="E161" s="8">
        <v>436</v>
      </c>
    </row>
    <row r="162" spans="1:5">
      <c r="A162" s="7" t="s">
        <v>464</v>
      </c>
      <c r="B162" s="6" t="s">
        <v>465</v>
      </c>
      <c r="C162" s="5" t="s">
        <v>470</v>
      </c>
      <c r="D162" s="6" t="s">
        <v>471</v>
      </c>
      <c r="E162" s="8">
        <v>4953</v>
      </c>
    </row>
    <row r="163" spans="1:5">
      <c r="A163" s="7" t="s">
        <v>472</v>
      </c>
      <c r="B163" s="6" t="s">
        <v>473</v>
      </c>
      <c r="C163" s="5" t="s">
        <v>474</v>
      </c>
      <c r="D163" s="6" t="s">
        <v>475</v>
      </c>
      <c r="E163" s="8">
        <v>11918</v>
      </c>
    </row>
    <row r="164" spans="1:5">
      <c r="A164" s="7" t="s">
        <v>476</v>
      </c>
      <c r="B164" s="6" t="s">
        <v>477</v>
      </c>
      <c r="C164" s="5" t="s">
        <v>478</v>
      </c>
      <c r="D164" s="6" t="s">
        <v>479</v>
      </c>
      <c r="E164" s="8">
        <v>8855</v>
      </c>
    </row>
    <row r="165" spans="1:5">
      <c r="A165" s="7" t="s">
        <v>480</v>
      </c>
      <c r="B165" s="6" t="s">
        <v>481</v>
      </c>
      <c r="C165" s="5" t="s">
        <v>482</v>
      </c>
      <c r="D165" s="6" t="s">
        <v>483</v>
      </c>
      <c r="E165" s="8">
        <v>26011</v>
      </c>
    </row>
    <row r="166" spans="1:5">
      <c r="A166" s="7" t="s">
        <v>484</v>
      </c>
      <c r="B166" s="6" t="s">
        <v>485</v>
      </c>
      <c r="C166" s="5" t="s">
        <v>486</v>
      </c>
      <c r="D166" s="6" t="s">
        <v>487</v>
      </c>
      <c r="E166" s="8">
        <v>2489</v>
      </c>
    </row>
    <row r="167" spans="1:5">
      <c r="A167" s="7" t="s">
        <v>484</v>
      </c>
      <c r="B167" s="6" t="s">
        <v>485</v>
      </c>
      <c r="C167" s="5" t="s">
        <v>488</v>
      </c>
      <c r="D167" s="6" t="s">
        <v>489</v>
      </c>
      <c r="E167" s="8">
        <v>1695</v>
      </c>
    </row>
    <row r="168" spans="1:5">
      <c r="A168" s="7" t="s">
        <v>484</v>
      </c>
      <c r="B168" s="6" t="s">
        <v>485</v>
      </c>
      <c r="C168" s="5" t="s">
        <v>490</v>
      </c>
      <c r="D168" s="6" t="s">
        <v>491</v>
      </c>
      <c r="E168" s="8">
        <v>397</v>
      </c>
    </row>
    <row r="169" spans="1:5">
      <c r="A169" s="7" t="s">
        <v>484</v>
      </c>
      <c r="B169" s="6" t="s">
        <v>485</v>
      </c>
      <c r="C169" s="5" t="s">
        <v>492</v>
      </c>
      <c r="D169" s="6" t="s">
        <v>493</v>
      </c>
      <c r="E169" s="8">
        <v>935</v>
      </c>
    </row>
    <row r="170" spans="1:5">
      <c r="A170" s="7" t="s">
        <v>484</v>
      </c>
      <c r="B170" s="6" t="s">
        <v>485</v>
      </c>
      <c r="C170" s="5" t="s">
        <v>494</v>
      </c>
      <c r="D170" s="6" t="s">
        <v>495</v>
      </c>
      <c r="E170" s="8">
        <v>2871</v>
      </c>
    </row>
    <row r="171" spans="1:5">
      <c r="A171" s="7" t="s">
        <v>484</v>
      </c>
      <c r="B171" s="6" t="s">
        <v>485</v>
      </c>
      <c r="C171" s="5" t="s">
        <v>496</v>
      </c>
      <c r="D171" s="6" t="s">
        <v>497</v>
      </c>
      <c r="E171" s="8">
        <v>1352</v>
      </c>
    </row>
    <row r="172" spans="1:5">
      <c r="A172" s="7" t="s">
        <v>484</v>
      </c>
      <c r="B172" s="6" t="s">
        <v>485</v>
      </c>
      <c r="C172" s="5" t="s">
        <v>498</v>
      </c>
      <c r="D172" s="6" t="s">
        <v>499</v>
      </c>
      <c r="E172" s="8">
        <v>849</v>
      </c>
    </row>
    <row r="173" spans="1:5">
      <c r="A173" s="7" t="s">
        <v>484</v>
      </c>
      <c r="B173" s="6" t="s">
        <v>485</v>
      </c>
      <c r="C173" s="5" t="s">
        <v>500</v>
      </c>
      <c r="D173" s="6" t="s">
        <v>501</v>
      </c>
      <c r="E173" s="8">
        <v>149</v>
      </c>
    </row>
    <row r="174" spans="1:5">
      <c r="A174" s="7" t="s">
        <v>484</v>
      </c>
      <c r="B174" s="6" t="s">
        <v>485</v>
      </c>
      <c r="C174" s="5" t="s">
        <v>502</v>
      </c>
      <c r="D174" s="6" t="s">
        <v>503</v>
      </c>
      <c r="E174" s="8">
        <v>484</v>
      </c>
    </row>
    <row r="175" spans="1:5">
      <c r="A175" s="7" t="s">
        <v>484</v>
      </c>
      <c r="B175" s="6" t="s">
        <v>485</v>
      </c>
      <c r="C175" s="5" t="s">
        <v>504</v>
      </c>
      <c r="D175" s="6" t="s">
        <v>505</v>
      </c>
      <c r="E175" s="8">
        <v>1059</v>
      </c>
    </row>
    <row r="176" spans="1:5">
      <c r="A176" s="7" t="s">
        <v>484</v>
      </c>
      <c r="B176" s="6" t="s">
        <v>485</v>
      </c>
      <c r="C176" s="5" t="s">
        <v>506</v>
      </c>
      <c r="D176" s="6" t="s">
        <v>507</v>
      </c>
      <c r="E176" s="8">
        <v>1041</v>
      </c>
    </row>
    <row r="177" spans="1:5">
      <c r="A177" s="7" t="s">
        <v>484</v>
      </c>
      <c r="B177" s="6" t="s">
        <v>485</v>
      </c>
      <c r="C177" s="5" t="s">
        <v>508</v>
      </c>
      <c r="D177" s="6" t="s">
        <v>509</v>
      </c>
      <c r="E177" s="8">
        <v>3441</v>
      </c>
    </row>
    <row r="178" spans="1:5">
      <c r="A178" s="7" t="s">
        <v>484</v>
      </c>
      <c r="B178" s="6" t="s">
        <v>485</v>
      </c>
      <c r="C178" s="5" t="s">
        <v>510</v>
      </c>
      <c r="D178" s="6" t="s">
        <v>511</v>
      </c>
      <c r="E178" s="8">
        <v>7359</v>
      </c>
    </row>
    <row r="179" spans="1:5">
      <c r="A179" s="7" t="s">
        <v>484</v>
      </c>
      <c r="B179" s="6" t="s">
        <v>485</v>
      </c>
      <c r="C179" s="5" t="s">
        <v>512</v>
      </c>
      <c r="D179" s="6" t="s">
        <v>513</v>
      </c>
      <c r="E179" s="8">
        <v>2484</v>
      </c>
    </row>
    <row r="180" spans="1:5">
      <c r="A180" s="7" t="s">
        <v>484</v>
      </c>
      <c r="B180" s="6" t="s">
        <v>485</v>
      </c>
      <c r="C180" s="5" t="s">
        <v>514</v>
      </c>
      <c r="D180" s="6" t="s">
        <v>515</v>
      </c>
      <c r="E180" s="8">
        <v>1374</v>
      </c>
    </row>
    <row r="181" spans="1:5">
      <c r="A181" s="7" t="s">
        <v>484</v>
      </c>
      <c r="B181" s="6" t="s">
        <v>485</v>
      </c>
      <c r="C181" s="5" t="s">
        <v>516</v>
      </c>
      <c r="D181" s="6" t="s">
        <v>517</v>
      </c>
      <c r="E181" s="8">
        <v>3788</v>
      </c>
    </row>
    <row r="182" spans="1:5">
      <c r="A182" s="7" t="s">
        <v>484</v>
      </c>
      <c r="B182" s="6" t="s">
        <v>485</v>
      </c>
      <c r="C182" s="5" t="s">
        <v>518</v>
      </c>
      <c r="D182" s="6" t="s">
        <v>519</v>
      </c>
      <c r="E182" s="8">
        <v>2765</v>
      </c>
    </row>
    <row r="183" spans="1:5">
      <c r="A183" s="7" t="s">
        <v>484</v>
      </c>
      <c r="B183" s="6" t="s">
        <v>485</v>
      </c>
      <c r="C183" s="5" t="s">
        <v>520</v>
      </c>
      <c r="D183" s="6" t="s">
        <v>521</v>
      </c>
      <c r="E183" s="8">
        <v>5542</v>
      </c>
    </row>
    <row r="184" spans="1:5">
      <c r="A184" s="7" t="s">
        <v>484</v>
      </c>
      <c r="B184" s="6" t="s">
        <v>485</v>
      </c>
      <c r="C184" s="5" t="s">
        <v>522</v>
      </c>
      <c r="D184" s="6" t="s">
        <v>523</v>
      </c>
      <c r="E184" s="8">
        <v>1279</v>
      </c>
    </row>
    <row r="185" spans="1:5">
      <c r="A185" s="7" t="s">
        <v>484</v>
      </c>
      <c r="B185" s="6" t="s">
        <v>485</v>
      </c>
      <c r="C185" s="5" t="s">
        <v>524</v>
      </c>
      <c r="D185" s="6" t="s">
        <v>525</v>
      </c>
      <c r="E185" s="8">
        <v>3651</v>
      </c>
    </row>
    <row r="186" spans="1:5">
      <c r="A186" s="7" t="s">
        <v>484</v>
      </c>
      <c r="B186" s="6" t="s">
        <v>485</v>
      </c>
      <c r="C186" s="5" t="s">
        <v>526</v>
      </c>
      <c r="D186" s="6" t="s">
        <v>527</v>
      </c>
      <c r="E186" s="8">
        <v>2685</v>
      </c>
    </row>
    <row r="187" spans="1:5">
      <c r="A187" s="7" t="s">
        <v>484</v>
      </c>
      <c r="B187" s="6" t="s">
        <v>485</v>
      </c>
      <c r="C187" s="5" t="s">
        <v>528</v>
      </c>
      <c r="D187" s="6" t="s">
        <v>529</v>
      </c>
      <c r="E187" s="8">
        <v>3287</v>
      </c>
    </row>
    <row r="188" spans="1:5">
      <c r="A188" s="7" t="s">
        <v>484</v>
      </c>
      <c r="B188" s="6" t="s">
        <v>485</v>
      </c>
      <c r="C188" s="5" t="s">
        <v>530</v>
      </c>
      <c r="D188" s="6" t="s">
        <v>531</v>
      </c>
      <c r="E188" s="8">
        <v>5424</v>
      </c>
    </row>
    <row r="189" spans="1:5">
      <c r="A189" s="7" t="s">
        <v>484</v>
      </c>
      <c r="B189" s="6" t="s">
        <v>485</v>
      </c>
      <c r="C189" s="5" t="s">
        <v>532</v>
      </c>
      <c r="D189" s="6" t="s">
        <v>533</v>
      </c>
      <c r="E189" s="8">
        <v>5256</v>
      </c>
    </row>
    <row r="190" spans="1:5">
      <c r="A190" s="7" t="s">
        <v>484</v>
      </c>
      <c r="B190" s="6" t="s">
        <v>485</v>
      </c>
      <c r="C190" s="5" t="s">
        <v>534</v>
      </c>
      <c r="D190" s="6" t="s">
        <v>535</v>
      </c>
      <c r="E190" s="8">
        <v>7745</v>
      </c>
    </row>
    <row r="191" spans="1:5">
      <c r="A191" s="7" t="s">
        <v>484</v>
      </c>
      <c r="B191" s="6" t="s">
        <v>485</v>
      </c>
      <c r="C191" s="5" t="s">
        <v>536</v>
      </c>
      <c r="D191" s="6" t="s">
        <v>537</v>
      </c>
      <c r="E191" s="8">
        <v>454</v>
      </c>
    </row>
    <row r="192" spans="1:5">
      <c r="A192" s="7" t="s">
        <v>538</v>
      </c>
      <c r="B192" s="6" t="s">
        <v>539</v>
      </c>
      <c r="C192" s="5" t="s">
        <v>540</v>
      </c>
      <c r="D192" s="6" t="s">
        <v>541</v>
      </c>
      <c r="E192" s="8">
        <v>899</v>
      </c>
    </row>
    <row r="193" spans="1:5">
      <c r="A193" s="7" t="s">
        <v>538</v>
      </c>
      <c r="B193" s="6" t="s">
        <v>539</v>
      </c>
      <c r="C193" s="5" t="s">
        <v>542</v>
      </c>
      <c r="D193" s="6" t="s">
        <v>543</v>
      </c>
      <c r="E193" s="8">
        <v>181</v>
      </c>
    </row>
    <row r="194" spans="1:5">
      <c r="A194" s="7" t="s">
        <v>544</v>
      </c>
      <c r="B194" s="6" t="s">
        <v>545</v>
      </c>
      <c r="C194" s="5" t="s">
        <v>546</v>
      </c>
      <c r="D194" s="6" t="s">
        <v>547</v>
      </c>
      <c r="E194" s="8">
        <v>19838</v>
      </c>
    </row>
    <row r="195" spans="1:5">
      <c r="A195" s="7" t="s">
        <v>544</v>
      </c>
      <c r="B195" s="6" t="s">
        <v>545</v>
      </c>
      <c r="C195" s="5" t="s">
        <v>548</v>
      </c>
      <c r="D195" s="6" t="s">
        <v>549</v>
      </c>
      <c r="E195" s="8">
        <v>3889</v>
      </c>
    </row>
    <row r="196" spans="1:5">
      <c r="A196" s="7" t="s">
        <v>550</v>
      </c>
      <c r="B196" s="6" t="s">
        <v>551</v>
      </c>
      <c r="C196" s="5" t="s">
        <v>552</v>
      </c>
      <c r="D196" s="6" t="s">
        <v>553</v>
      </c>
      <c r="E196" s="8">
        <v>3622</v>
      </c>
    </row>
    <row r="197" spans="1:5">
      <c r="A197" s="7" t="s">
        <v>550</v>
      </c>
      <c r="B197" s="6" t="s">
        <v>551</v>
      </c>
      <c r="C197" s="5" t="s">
        <v>554</v>
      </c>
      <c r="D197" s="6" t="s">
        <v>555</v>
      </c>
      <c r="E197" s="8">
        <v>3270</v>
      </c>
    </row>
    <row r="198" spans="1:5">
      <c r="A198" s="7" t="s">
        <v>556</v>
      </c>
      <c r="B198" s="6" t="s">
        <v>557</v>
      </c>
      <c r="C198" s="5" t="s">
        <v>558</v>
      </c>
      <c r="D198" s="6" t="s">
        <v>559</v>
      </c>
      <c r="E198" s="8">
        <v>18675</v>
      </c>
    </row>
    <row r="199" spans="1:5">
      <c r="A199" s="7" t="s">
        <v>556</v>
      </c>
      <c r="B199" s="6" t="s">
        <v>557</v>
      </c>
      <c r="C199" s="5" t="s">
        <v>560</v>
      </c>
      <c r="D199" s="6" t="s">
        <v>561</v>
      </c>
      <c r="E199" s="8">
        <v>1364</v>
      </c>
    </row>
    <row r="200" spans="1:5">
      <c r="A200" s="7" t="s">
        <v>556</v>
      </c>
      <c r="B200" s="6" t="s">
        <v>557</v>
      </c>
      <c r="C200" s="5" t="s">
        <v>562</v>
      </c>
      <c r="D200" s="6" t="s">
        <v>563</v>
      </c>
      <c r="E200" s="8">
        <v>3138</v>
      </c>
    </row>
    <row r="201" spans="1:5">
      <c r="A201" s="7" t="s">
        <v>556</v>
      </c>
      <c r="B201" s="6" t="s">
        <v>557</v>
      </c>
      <c r="C201" s="5" t="s">
        <v>564</v>
      </c>
      <c r="D201" s="6" t="s">
        <v>565</v>
      </c>
      <c r="E201" s="8">
        <v>272</v>
      </c>
    </row>
    <row r="202" spans="1:5">
      <c r="A202" s="7" t="s">
        <v>566</v>
      </c>
      <c r="B202" s="6" t="s">
        <v>567</v>
      </c>
      <c r="C202" s="5" t="s">
        <v>568</v>
      </c>
      <c r="D202" s="6" t="s">
        <v>569</v>
      </c>
      <c r="E202" s="8">
        <v>2370</v>
      </c>
    </row>
    <row r="203" spans="1:5">
      <c r="A203" s="7" t="s">
        <v>566</v>
      </c>
      <c r="B203" s="6" t="s">
        <v>567</v>
      </c>
      <c r="C203" s="5" t="s">
        <v>570</v>
      </c>
      <c r="D203" s="6" t="s">
        <v>571</v>
      </c>
      <c r="E203" s="8">
        <v>5</v>
      </c>
    </row>
    <row r="204" spans="1:5">
      <c r="A204" s="7" t="s">
        <v>572</v>
      </c>
      <c r="B204" s="6" t="s">
        <v>573</v>
      </c>
      <c r="C204" s="5" t="s">
        <v>574</v>
      </c>
      <c r="D204" s="6" t="s">
        <v>575</v>
      </c>
      <c r="E204" s="8">
        <v>2230</v>
      </c>
    </row>
    <row r="205" spans="1:5">
      <c r="A205" s="7" t="s">
        <v>576</v>
      </c>
      <c r="B205" s="6" t="s">
        <v>577</v>
      </c>
      <c r="C205" s="5" t="s">
        <v>578</v>
      </c>
      <c r="D205" s="6" t="s">
        <v>579</v>
      </c>
      <c r="E205" s="8">
        <v>20161</v>
      </c>
    </row>
    <row r="206" spans="1:5">
      <c r="A206" s="7" t="s">
        <v>580</v>
      </c>
      <c r="B206" s="6" t="s">
        <v>581</v>
      </c>
      <c r="C206" s="5" t="s">
        <v>582</v>
      </c>
      <c r="D206" s="6" t="s">
        <v>583</v>
      </c>
      <c r="E206" s="8">
        <v>5383</v>
      </c>
    </row>
    <row r="207" spans="1:5">
      <c r="A207" s="7" t="s">
        <v>580</v>
      </c>
      <c r="B207" s="6" t="s">
        <v>581</v>
      </c>
      <c r="C207" s="5" t="s">
        <v>584</v>
      </c>
      <c r="D207" s="6" t="s">
        <v>585</v>
      </c>
      <c r="E207" s="8">
        <v>2880</v>
      </c>
    </row>
    <row r="208" spans="1:5">
      <c r="A208" s="7" t="s">
        <v>586</v>
      </c>
      <c r="B208" s="6" t="s">
        <v>587</v>
      </c>
      <c r="C208" s="5" t="s">
        <v>588</v>
      </c>
      <c r="D208" s="6" t="s">
        <v>589</v>
      </c>
      <c r="E208" s="8">
        <v>12803</v>
      </c>
    </row>
    <row r="209" spans="1:5">
      <c r="A209" s="7" t="s">
        <v>590</v>
      </c>
      <c r="B209" s="6" t="s">
        <v>591</v>
      </c>
      <c r="C209" s="5" t="s">
        <v>592</v>
      </c>
      <c r="D209" s="6" t="s">
        <v>593</v>
      </c>
      <c r="E209" s="8">
        <v>1178</v>
      </c>
    </row>
    <row r="210" spans="1:5">
      <c r="A210" s="7" t="s">
        <v>594</v>
      </c>
      <c r="B210" s="6" t="s">
        <v>595</v>
      </c>
      <c r="C210" s="5" t="s">
        <v>596</v>
      </c>
      <c r="D210" s="6" t="s">
        <v>597</v>
      </c>
      <c r="E210" s="8">
        <v>12771</v>
      </c>
    </row>
    <row r="211" spans="1:5">
      <c r="A211" s="7" t="s">
        <v>598</v>
      </c>
      <c r="B211" s="6" t="s">
        <v>599</v>
      </c>
      <c r="C211" s="5" t="s">
        <v>600</v>
      </c>
      <c r="D211" s="6" t="s">
        <v>599</v>
      </c>
      <c r="E211" s="8">
        <v>4213</v>
      </c>
    </row>
    <row r="212" spans="1:5">
      <c r="A212" s="7" t="s">
        <v>601</v>
      </c>
      <c r="B212" s="6" t="s">
        <v>602</v>
      </c>
      <c r="C212" s="5" t="s">
        <v>603</v>
      </c>
      <c r="D212" s="6" t="s">
        <v>602</v>
      </c>
      <c r="E212" s="8">
        <v>2806</v>
      </c>
    </row>
    <row r="213" spans="1:5">
      <c r="A213" s="7" t="s">
        <v>604</v>
      </c>
      <c r="B213" s="6" t="s">
        <v>605</v>
      </c>
      <c r="C213" s="5" t="s">
        <v>606</v>
      </c>
      <c r="D213" s="6" t="s">
        <v>607</v>
      </c>
      <c r="E213" s="8">
        <v>8</v>
      </c>
    </row>
    <row r="214" spans="1:5">
      <c r="A214" s="7" t="s">
        <v>604</v>
      </c>
      <c r="B214" s="6" t="s">
        <v>605</v>
      </c>
      <c r="C214" s="5" t="s">
        <v>608</v>
      </c>
      <c r="D214" s="6" t="s">
        <v>609</v>
      </c>
      <c r="E214" s="8">
        <v>1</v>
      </c>
    </row>
    <row r="215" spans="1:5">
      <c r="A215" s="7" t="s">
        <v>604</v>
      </c>
      <c r="B215" s="6" t="s">
        <v>605</v>
      </c>
      <c r="C215" s="5" t="s">
        <v>610</v>
      </c>
      <c r="D215" s="6" t="s">
        <v>611</v>
      </c>
      <c r="E215" s="8">
        <v>40</v>
      </c>
    </row>
    <row r="216" spans="1:5">
      <c r="A216" s="7" t="s">
        <v>604</v>
      </c>
      <c r="B216" s="6" t="s">
        <v>605</v>
      </c>
      <c r="C216" s="5" t="s">
        <v>612</v>
      </c>
      <c r="D216" s="6" t="s">
        <v>613</v>
      </c>
      <c r="E216" s="8">
        <v>1</v>
      </c>
    </row>
    <row r="217" spans="1:5">
      <c r="A217" s="7" t="s">
        <v>604</v>
      </c>
      <c r="B217" s="6" t="s">
        <v>605</v>
      </c>
      <c r="C217" s="5" t="s">
        <v>614</v>
      </c>
      <c r="D217" s="6" t="s">
        <v>615</v>
      </c>
      <c r="E217" s="8">
        <v>6</v>
      </c>
    </row>
    <row r="218" spans="1:5">
      <c r="A218" s="7" t="s">
        <v>604</v>
      </c>
      <c r="B218" s="6" t="s">
        <v>605</v>
      </c>
      <c r="C218" s="5" t="s">
        <v>616</v>
      </c>
      <c r="D218" s="6" t="s">
        <v>617</v>
      </c>
      <c r="E218" s="8">
        <v>31</v>
      </c>
    </row>
    <row r="219" spans="1:5">
      <c r="A219" s="7" t="s">
        <v>618</v>
      </c>
      <c r="B219" s="6" t="s">
        <v>619</v>
      </c>
      <c r="C219" s="5" t="s">
        <v>620</v>
      </c>
      <c r="D219" s="6" t="s">
        <v>621</v>
      </c>
      <c r="E219" s="8">
        <v>12393</v>
      </c>
    </row>
    <row r="220" spans="1:5">
      <c r="A220" s="7" t="s">
        <v>618</v>
      </c>
      <c r="B220" s="6" t="s">
        <v>619</v>
      </c>
      <c r="C220" s="5" t="s">
        <v>622</v>
      </c>
      <c r="D220" s="6" t="s">
        <v>623</v>
      </c>
      <c r="E220" s="8">
        <v>3180</v>
      </c>
    </row>
    <row r="221" spans="1:5">
      <c r="A221" s="7" t="s">
        <v>618</v>
      </c>
      <c r="B221" s="6" t="s">
        <v>619</v>
      </c>
      <c r="C221" s="5" t="s">
        <v>624</v>
      </c>
      <c r="D221" s="6" t="s">
        <v>625</v>
      </c>
      <c r="E221" s="8">
        <v>4439</v>
      </c>
    </row>
    <row r="222" spans="1:5">
      <c r="A222" s="7" t="s">
        <v>618</v>
      </c>
      <c r="B222" s="6" t="s">
        <v>619</v>
      </c>
      <c r="C222" s="5" t="s">
        <v>626</v>
      </c>
      <c r="D222" s="6" t="s">
        <v>627</v>
      </c>
      <c r="E222" s="8">
        <v>9198</v>
      </c>
    </row>
    <row r="223" spans="1:5">
      <c r="A223" s="7" t="s">
        <v>618</v>
      </c>
      <c r="B223" s="6" t="s">
        <v>619</v>
      </c>
      <c r="C223" s="5" t="s">
        <v>628</v>
      </c>
      <c r="D223" s="6" t="s">
        <v>629</v>
      </c>
      <c r="E223" s="8">
        <v>2180</v>
      </c>
    </row>
    <row r="224" spans="1:5">
      <c r="A224" s="7" t="s">
        <v>618</v>
      </c>
      <c r="B224" s="6" t="s">
        <v>619</v>
      </c>
      <c r="C224" s="5" t="s">
        <v>630</v>
      </c>
      <c r="D224" s="6" t="s">
        <v>631</v>
      </c>
      <c r="E224" s="8">
        <v>242</v>
      </c>
    </row>
    <row r="225" spans="1:5">
      <c r="A225" s="7" t="s">
        <v>618</v>
      </c>
      <c r="B225" s="6" t="s">
        <v>619</v>
      </c>
      <c r="C225" s="5" t="s">
        <v>632</v>
      </c>
      <c r="D225" s="6" t="s">
        <v>633</v>
      </c>
      <c r="E225" s="8">
        <v>2647</v>
      </c>
    </row>
    <row r="226" spans="1:5">
      <c r="A226" s="7" t="s">
        <v>618</v>
      </c>
      <c r="B226" s="6" t="s">
        <v>619</v>
      </c>
      <c r="C226" s="5" t="s">
        <v>634</v>
      </c>
      <c r="D226" s="6" t="s">
        <v>635</v>
      </c>
      <c r="E226" s="8">
        <v>4152</v>
      </c>
    </row>
    <row r="227" spans="1:5">
      <c r="A227" s="7" t="s">
        <v>618</v>
      </c>
      <c r="B227" s="6" t="s">
        <v>619</v>
      </c>
      <c r="C227" s="5" t="s">
        <v>636</v>
      </c>
      <c r="D227" s="6" t="s">
        <v>637</v>
      </c>
      <c r="E227" s="8">
        <v>408</v>
      </c>
    </row>
    <row r="228" spans="1:5">
      <c r="A228" s="7" t="s">
        <v>618</v>
      </c>
      <c r="B228" s="6" t="s">
        <v>619</v>
      </c>
      <c r="C228" s="5" t="s">
        <v>638</v>
      </c>
      <c r="D228" s="6" t="s">
        <v>639</v>
      </c>
      <c r="E228" s="8">
        <v>340</v>
      </c>
    </row>
    <row r="229" spans="1:5">
      <c r="A229" s="7" t="s">
        <v>618</v>
      </c>
      <c r="B229" s="6" t="s">
        <v>619</v>
      </c>
      <c r="C229" s="5" t="s">
        <v>640</v>
      </c>
      <c r="D229" s="6" t="s">
        <v>641</v>
      </c>
      <c r="E229" s="8">
        <v>113</v>
      </c>
    </row>
    <row r="230" spans="1:5">
      <c r="A230" s="7" t="s">
        <v>618</v>
      </c>
      <c r="B230" s="6" t="s">
        <v>619</v>
      </c>
      <c r="C230" s="5" t="s">
        <v>642</v>
      </c>
      <c r="D230" s="6" t="s">
        <v>643</v>
      </c>
      <c r="E230" s="8">
        <v>1441</v>
      </c>
    </row>
    <row r="231" spans="1:5">
      <c r="A231" s="7" t="s">
        <v>618</v>
      </c>
      <c r="B231" s="6" t="s">
        <v>619</v>
      </c>
      <c r="C231" s="5" t="s">
        <v>644</v>
      </c>
      <c r="D231" s="6" t="s">
        <v>645</v>
      </c>
      <c r="E231" s="8">
        <v>515</v>
      </c>
    </row>
    <row r="232" spans="1:5">
      <c r="A232" s="7" t="s">
        <v>618</v>
      </c>
      <c r="B232" s="6" t="s">
        <v>619</v>
      </c>
      <c r="C232" s="5" t="s">
        <v>646</v>
      </c>
      <c r="D232" s="6" t="s">
        <v>647</v>
      </c>
      <c r="E232" s="8">
        <v>3395</v>
      </c>
    </row>
    <row r="233" spans="1:5">
      <c r="A233" s="7" t="s">
        <v>618</v>
      </c>
      <c r="B233" s="6" t="s">
        <v>619</v>
      </c>
      <c r="C233" s="5" t="s">
        <v>648</v>
      </c>
      <c r="D233" s="6" t="s">
        <v>649</v>
      </c>
      <c r="E233" s="8">
        <v>8515</v>
      </c>
    </row>
    <row r="234" spans="1:5">
      <c r="A234" s="7" t="s">
        <v>618</v>
      </c>
      <c r="B234" s="6" t="s">
        <v>619</v>
      </c>
      <c r="C234" s="5" t="s">
        <v>650</v>
      </c>
      <c r="D234" s="6" t="s">
        <v>651</v>
      </c>
      <c r="E234" s="8">
        <v>291</v>
      </c>
    </row>
    <row r="235" spans="1:5">
      <c r="A235" s="7" t="s">
        <v>618</v>
      </c>
      <c r="B235" s="6" t="s">
        <v>619</v>
      </c>
      <c r="C235" s="5" t="s">
        <v>652</v>
      </c>
      <c r="D235" s="6" t="s">
        <v>653</v>
      </c>
      <c r="E235" s="8">
        <v>1077</v>
      </c>
    </row>
    <row r="236" spans="1:5">
      <c r="A236" s="7" t="s">
        <v>618</v>
      </c>
      <c r="B236" s="6" t="s">
        <v>619</v>
      </c>
      <c r="C236" s="5" t="s">
        <v>654</v>
      </c>
      <c r="D236" s="6" t="s">
        <v>655</v>
      </c>
      <c r="E236" s="8">
        <v>5430</v>
      </c>
    </row>
    <row r="237" spans="1:5">
      <c r="A237" s="7" t="s">
        <v>618</v>
      </c>
      <c r="B237" s="6" t="s">
        <v>619</v>
      </c>
      <c r="C237" s="5" t="s">
        <v>656</v>
      </c>
      <c r="D237" s="6" t="s">
        <v>657</v>
      </c>
      <c r="E237" s="8">
        <v>5461</v>
      </c>
    </row>
    <row r="238" spans="1:5">
      <c r="A238" s="7" t="s">
        <v>618</v>
      </c>
      <c r="B238" s="6" t="s">
        <v>619</v>
      </c>
      <c r="C238" s="5" t="s">
        <v>658</v>
      </c>
      <c r="D238" s="6" t="s">
        <v>659</v>
      </c>
      <c r="E238" s="8">
        <v>810</v>
      </c>
    </row>
    <row r="239" spans="1:5">
      <c r="A239" s="7" t="s">
        <v>618</v>
      </c>
      <c r="B239" s="6" t="s">
        <v>619</v>
      </c>
      <c r="C239" s="5" t="s">
        <v>660</v>
      </c>
      <c r="D239" s="6" t="s">
        <v>661</v>
      </c>
      <c r="E239" s="8">
        <v>44394</v>
      </c>
    </row>
    <row r="240" spans="1:5">
      <c r="A240" s="7" t="s">
        <v>618</v>
      </c>
      <c r="B240" s="6" t="s">
        <v>619</v>
      </c>
      <c r="C240" s="5" t="s">
        <v>662</v>
      </c>
      <c r="D240" s="6" t="s">
        <v>663</v>
      </c>
      <c r="E240" s="8">
        <v>966</v>
      </c>
    </row>
    <row r="241" spans="1:5">
      <c r="A241" s="7" t="s">
        <v>618</v>
      </c>
      <c r="B241" s="6" t="s">
        <v>619</v>
      </c>
      <c r="C241" s="5" t="s">
        <v>664</v>
      </c>
      <c r="D241" s="6" t="s">
        <v>665</v>
      </c>
      <c r="E241" s="8">
        <v>2739</v>
      </c>
    </row>
    <row r="242" spans="1:5">
      <c r="A242" s="7" t="s">
        <v>666</v>
      </c>
      <c r="B242" s="6" t="s">
        <v>667</v>
      </c>
      <c r="C242" s="5" t="s">
        <v>668</v>
      </c>
      <c r="D242" s="6" t="s">
        <v>669</v>
      </c>
      <c r="E242" s="8">
        <v>965</v>
      </c>
    </row>
    <row r="243" spans="1:5">
      <c r="A243" s="7" t="s">
        <v>670</v>
      </c>
      <c r="B243" s="6" t="s">
        <v>671</v>
      </c>
      <c r="C243" s="5" t="s">
        <v>672</v>
      </c>
      <c r="D243" s="6" t="s">
        <v>673</v>
      </c>
      <c r="E243" s="8">
        <v>1149</v>
      </c>
    </row>
    <row r="244" spans="1:5">
      <c r="A244" s="7" t="s">
        <v>674</v>
      </c>
      <c r="B244" s="6" t="s">
        <v>675</v>
      </c>
      <c r="C244" s="5" t="s">
        <v>676</v>
      </c>
      <c r="D244" s="6" t="s">
        <v>677</v>
      </c>
      <c r="E244" s="8">
        <v>905</v>
      </c>
    </row>
    <row r="245" spans="1:5">
      <c r="A245" s="7" t="s">
        <v>678</v>
      </c>
      <c r="B245" s="6" t="s">
        <v>679</v>
      </c>
      <c r="C245" s="5" t="s">
        <v>680</v>
      </c>
      <c r="D245" s="6" t="s">
        <v>681</v>
      </c>
      <c r="E245" s="8">
        <v>608</v>
      </c>
    </row>
    <row r="246" spans="1:5">
      <c r="A246" s="7" t="s">
        <v>682</v>
      </c>
      <c r="B246" s="6" t="s">
        <v>683</v>
      </c>
      <c r="C246" s="5" t="s">
        <v>684</v>
      </c>
      <c r="D246" s="6" t="s">
        <v>685</v>
      </c>
      <c r="E246" s="8">
        <v>304</v>
      </c>
    </row>
    <row r="247" spans="1:5">
      <c r="A247" s="7" t="s">
        <v>686</v>
      </c>
      <c r="B247" s="6" t="s">
        <v>687</v>
      </c>
      <c r="C247" s="5" t="s">
        <v>688</v>
      </c>
      <c r="D247" s="6" t="s">
        <v>689</v>
      </c>
      <c r="E247" s="8">
        <v>685</v>
      </c>
    </row>
    <row r="248" spans="1:5">
      <c r="A248" s="7" t="s">
        <v>690</v>
      </c>
      <c r="B248" s="6" t="s">
        <v>691</v>
      </c>
      <c r="C248" s="5" t="s">
        <v>692</v>
      </c>
      <c r="D248" s="6" t="s">
        <v>693</v>
      </c>
      <c r="E248" s="8">
        <v>135</v>
      </c>
    </row>
    <row r="249" spans="1:5">
      <c r="A249" s="7" t="s">
        <v>694</v>
      </c>
      <c r="B249" s="6" t="s">
        <v>695</v>
      </c>
      <c r="C249" s="5" t="s">
        <v>696</v>
      </c>
      <c r="D249" s="6" t="s">
        <v>697</v>
      </c>
      <c r="E249" s="8">
        <v>2030</v>
      </c>
    </row>
    <row r="250" spans="1:5">
      <c r="A250" s="7" t="s">
        <v>698</v>
      </c>
      <c r="B250" s="6" t="s">
        <v>699</v>
      </c>
      <c r="C250" s="5" t="s">
        <v>700</v>
      </c>
      <c r="D250" s="6" t="s">
        <v>701</v>
      </c>
      <c r="E250" s="8">
        <v>8459</v>
      </c>
    </row>
    <row r="251" spans="1:5">
      <c r="A251" s="7" t="s">
        <v>702</v>
      </c>
      <c r="B251" s="6" t="s">
        <v>703</v>
      </c>
      <c r="C251" s="5" t="s">
        <v>704</v>
      </c>
      <c r="D251" s="6" t="s">
        <v>705</v>
      </c>
      <c r="E251" s="8">
        <v>37370</v>
      </c>
    </row>
    <row r="252" spans="1:5">
      <c r="A252" s="7" t="s">
        <v>706</v>
      </c>
      <c r="B252" s="6" t="s">
        <v>707</v>
      </c>
      <c r="C252" s="5" t="s">
        <v>708</v>
      </c>
      <c r="D252" s="6" t="s">
        <v>709</v>
      </c>
      <c r="E252" s="8">
        <v>33532</v>
      </c>
    </row>
    <row r="253" spans="1:5">
      <c r="A253" s="7" t="s">
        <v>710</v>
      </c>
      <c r="B253" s="6" t="s">
        <v>711</v>
      </c>
      <c r="C253" s="5" t="s">
        <v>712</v>
      </c>
      <c r="D253" s="6" t="s">
        <v>713</v>
      </c>
      <c r="E253" s="8">
        <v>72720</v>
      </c>
    </row>
    <row r="254" spans="1:5">
      <c r="A254" s="7" t="s">
        <v>714</v>
      </c>
      <c r="B254" s="6" t="s">
        <v>715</v>
      </c>
      <c r="C254" s="5" t="s">
        <v>716</v>
      </c>
      <c r="D254" s="6" t="s">
        <v>717</v>
      </c>
      <c r="E254" s="8">
        <v>20191</v>
      </c>
    </row>
    <row r="255" spans="1:5">
      <c r="A255" s="7" t="s">
        <v>718</v>
      </c>
      <c r="B255" s="6" t="s">
        <v>719</v>
      </c>
      <c r="C255" s="5" t="s">
        <v>720</v>
      </c>
      <c r="D255" s="6" t="s">
        <v>721</v>
      </c>
      <c r="E255" s="8">
        <v>35</v>
      </c>
    </row>
    <row r="256" spans="1:5">
      <c r="A256" s="7" t="s">
        <v>722</v>
      </c>
      <c r="B256" s="6" t="s">
        <v>723</v>
      </c>
      <c r="C256" s="5" t="s">
        <v>724</v>
      </c>
      <c r="D256" s="6" t="s">
        <v>723</v>
      </c>
      <c r="E256" s="8">
        <v>1339</v>
      </c>
    </row>
    <row r="257" spans="1:5">
      <c r="A257" s="7" t="s">
        <v>725</v>
      </c>
      <c r="B257" s="6" t="s">
        <v>726</v>
      </c>
      <c r="C257" s="5" t="s">
        <v>727</v>
      </c>
      <c r="D257" s="6" t="s">
        <v>728</v>
      </c>
      <c r="E257" s="8">
        <v>1</v>
      </c>
    </row>
    <row r="258" spans="1:5">
      <c r="A258" s="7" t="s">
        <v>729</v>
      </c>
      <c r="B258" s="6" t="s">
        <v>730</v>
      </c>
      <c r="C258" s="5" t="s">
        <v>731</v>
      </c>
      <c r="D258" s="6" t="s">
        <v>732</v>
      </c>
      <c r="E258" s="8">
        <v>17296</v>
      </c>
    </row>
    <row r="259" spans="1:5">
      <c r="A259" s="7" t="s">
        <v>733</v>
      </c>
      <c r="B259" s="6" t="s">
        <v>734</v>
      </c>
      <c r="C259" s="5" t="s">
        <v>735</v>
      </c>
      <c r="D259" s="6" t="s">
        <v>734</v>
      </c>
      <c r="E259" s="8">
        <v>514</v>
      </c>
    </row>
    <row r="260" spans="1:5">
      <c r="A260" s="7" t="s">
        <v>736</v>
      </c>
      <c r="B260" s="6" t="s">
        <v>737</v>
      </c>
      <c r="C260" s="5" t="s">
        <v>738</v>
      </c>
      <c r="D260" s="6" t="s">
        <v>739</v>
      </c>
      <c r="E260" s="8">
        <v>107</v>
      </c>
    </row>
    <row r="261" spans="1:5">
      <c r="A261" s="7" t="s">
        <v>740</v>
      </c>
      <c r="B261" s="6" t="s">
        <v>741</v>
      </c>
      <c r="C261" s="5" t="s">
        <v>742</v>
      </c>
      <c r="D261" s="6" t="s">
        <v>741</v>
      </c>
      <c r="E261" s="8">
        <v>5</v>
      </c>
    </row>
    <row r="262" spans="1:5">
      <c r="A262" s="7" t="s">
        <v>743</v>
      </c>
      <c r="B262" s="6" t="s">
        <v>744</v>
      </c>
      <c r="C262" s="5" t="s">
        <v>745</v>
      </c>
      <c r="D262" s="6" t="s">
        <v>744</v>
      </c>
      <c r="E262" s="8">
        <v>2765</v>
      </c>
    </row>
    <row r="263" spans="1:5">
      <c r="A263" s="7" t="s">
        <v>746</v>
      </c>
      <c r="B263" s="6" t="s">
        <v>747</v>
      </c>
      <c r="C263" s="5" t="s">
        <v>748</v>
      </c>
      <c r="D263" s="6" t="s">
        <v>749</v>
      </c>
      <c r="E263" s="8">
        <v>1115</v>
      </c>
    </row>
    <row r="264" spans="1:5">
      <c r="A264" s="7" t="s">
        <v>750</v>
      </c>
      <c r="B264" s="6" t="s">
        <v>751</v>
      </c>
      <c r="C264" s="5" t="s">
        <v>752</v>
      </c>
      <c r="D264" s="6" t="s">
        <v>753</v>
      </c>
      <c r="E264" s="8">
        <v>112</v>
      </c>
    </row>
    <row r="265" spans="1:5">
      <c r="A265" s="7" t="s">
        <v>754</v>
      </c>
      <c r="B265" s="6" t="s">
        <v>755</v>
      </c>
      <c r="C265" s="5" t="s">
        <v>756</v>
      </c>
      <c r="D265" s="6" t="s">
        <v>755</v>
      </c>
      <c r="E265" s="8">
        <v>9710</v>
      </c>
    </row>
    <row r="266" spans="1:5">
      <c r="A266" s="7" t="s">
        <v>757</v>
      </c>
      <c r="B266" s="6" t="s">
        <v>758</v>
      </c>
      <c r="C266" s="5" t="s">
        <v>759</v>
      </c>
      <c r="D266" s="6" t="s">
        <v>760</v>
      </c>
      <c r="E266" s="8">
        <v>203</v>
      </c>
    </row>
    <row r="267" spans="1:5">
      <c r="A267" s="7" t="s">
        <v>761</v>
      </c>
      <c r="B267" s="6" t="s">
        <v>762</v>
      </c>
      <c r="C267" s="5" t="s">
        <v>763</v>
      </c>
      <c r="D267" s="6" t="s">
        <v>764</v>
      </c>
      <c r="E267" s="8">
        <v>470</v>
      </c>
    </row>
    <row r="268" spans="1:5">
      <c r="A268" s="7" t="s">
        <v>761</v>
      </c>
      <c r="B268" s="6" t="s">
        <v>762</v>
      </c>
      <c r="C268" s="5" t="s">
        <v>765</v>
      </c>
      <c r="D268" s="6" t="s">
        <v>766</v>
      </c>
      <c r="E268" s="8">
        <v>1492</v>
      </c>
    </row>
    <row r="269" spans="1:5">
      <c r="A269" s="7" t="s">
        <v>761</v>
      </c>
      <c r="B269" s="6" t="s">
        <v>762</v>
      </c>
      <c r="C269" s="5" t="s">
        <v>767</v>
      </c>
      <c r="D269" s="6" t="s">
        <v>768</v>
      </c>
      <c r="E269" s="8">
        <v>184</v>
      </c>
    </row>
    <row r="270" spans="1:5">
      <c r="A270" s="7" t="s">
        <v>761</v>
      </c>
      <c r="B270" s="6" t="s">
        <v>762</v>
      </c>
      <c r="C270" s="5" t="s">
        <v>769</v>
      </c>
      <c r="D270" s="6" t="s">
        <v>770</v>
      </c>
      <c r="E270" s="8">
        <v>255</v>
      </c>
    </row>
    <row r="271" spans="1:5">
      <c r="A271" s="7" t="s">
        <v>761</v>
      </c>
      <c r="B271" s="6" t="s">
        <v>762</v>
      </c>
      <c r="C271" s="5" t="s">
        <v>771</v>
      </c>
      <c r="D271" s="6" t="s">
        <v>772</v>
      </c>
      <c r="E271" s="8">
        <v>728</v>
      </c>
    </row>
    <row r="272" spans="1:5">
      <c r="A272" s="7" t="s">
        <v>761</v>
      </c>
      <c r="B272" s="6" t="s">
        <v>762</v>
      </c>
      <c r="C272" s="5" t="s">
        <v>773</v>
      </c>
      <c r="D272" s="6" t="s">
        <v>774</v>
      </c>
      <c r="E272" s="8">
        <v>411</v>
      </c>
    </row>
    <row r="273" spans="1:5">
      <c r="A273" s="7" t="s">
        <v>761</v>
      </c>
      <c r="B273" s="6" t="s">
        <v>762</v>
      </c>
      <c r="C273" s="5" t="s">
        <v>775</v>
      </c>
      <c r="D273" s="6" t="s">
        <v>776</v>
      </c>
      <c r="E273" s="8">
        <v>341</v>
      </c>
    </row>
    <row r="274" spans="1:5">
      <c r="A274" s="7" t="s">
        <v>761</v>
      </c>
      <c r="B274" s="6" t="s">
        <v>762</v>
      </c>
      <c r="C274" s="5" t="s">
        <v>777</v>
      </c>
      <c r="D274" s="6" t="s">
        <v>778</v>
      </c>
      <c r="E274" s="8">
        <v>483</v>
      </c>
    </row>
    <row r="275" spans="1:5">
      <c r="A275" s="7" t="s">
        <v>761</v>
      </c>
      <c r="B275" s="6" t="s">
        <v>762</v>
      </c>
      <c r="C275" s="5" t="s">
        <v>779</v>
      </c>
      <c r="D275" s="6" t="s">
        <v>780</v>
      </c>
      <c r="E275" s="8">
        <v>42</v>
      </c>
    </row>
    <row r="276" spans="1:5">
      <c r="A276" s="7" t="s">
        <v>761</v>
      </c>
      <c r="B276" s="6" t="s">
        <v>762</v>
      </c>
      <c r="C276" s="5" t="s">
        <v>781</v>
      </c>
      <c r="D276" s="6" t="s">
        <v>782</v>
      </c>
      <c r="E276" s="8">
        <v>120</v>
      </c>
    </row>
    <row r="277" spans="1:5">
      <c r="A277" s="7" t="s">
        <v>761</v>
      </c>
      <c r="B277" s="6" t="s">
        <v>762</v>
      </c>
      <c r="C277" s="5" t="s">
        <v>783</v>
      </c>
      <c r="D277" s="6" t="s">
        <v>784</v>
      </c>
      <c r="E277" s="8">
        <v>272</v>
      </c>
    </row>
    <row r="278" spans="1:5">
      <c r="A278" s="7" t="s">
        <v>761</v>
      </c>
      <c r="B278" s="6" t="s">
        <v>762</v>
      </c>
      <c r="C278" s="5" t="s">
        <v>785</v>
      </c>
      <c r="D278" s="6" t="s">
        <v>786</v>
      </c>
      <c r="E278" s="8">
        <v>282</v>
      </c>
    </row>
    <row r="279" spans="1:5">
      <c r="A279" s="7" t="s">
        <v>761</v>
      </c>
      <c r="B279" s="6" t="s">
        <v>762</v>
      </c>
      <c r="C279" s="5" t="s">
        <v>787</v>
      </c>
      <c r="D279" s="6" t="s">
        <v>788</v>
      </c>
      <c r="E279" s="8">
        <v>570</v>
      </c>
    </row>
    <row r="280" spans="1:5">
      <c r="A280" s="7" t="s">
        <v>761</v>
      </c>
      <c r="B280" s="6" t="s">
        <v>762</v>
      </c>
      <c r="C280" s="5" t="s">
        <v>789</v>
      </c>
      <c r="D280" s="6" t="s">
        <v>790</v>
      </c>
      <c r="E280" s="8">
        <v>964</v>
      </c>
    </row>
    <row r="281" spans="1:5">
      <c r="A281" s="7" t="s">
        <v>761</v>
      </c>
      <c r="B281" s="6" t="s">
        <v>762</v>
      </c>
      <c r="C281" s="5" t="s">
        <v>791</v>
      </c>
      <c r="D281" s="6" t="s">
        <v>792</v>
      </c>
      <c r="E281" s="8">
        <v>911</v>
      </c>
    </row>
    <row r="282" spans="1:5">
      <c r="A282" s="7" t="s">
        <v>761</v>
      </c>
      <c r="B282" s="6" t="s">
        <v>762</v>
      </c>
      <c r="C282" s="5" t="s">
        <v>793</v>
      </c>
      <c r="D282" s="6" t="s">
        <v>794</v>
      </c>
      <c r="E282" s="8">
        <v>545</v>
      </c>
    </row>
    <row r="283" spans="1:5">
      <c r="A283" s="7" t="s">
        <v>761</v>
      </c>
      <c r="B283" s="6" t="s">
        <v>762</v>
      </c>
      <c r="C283" s="5" t="s">
        <v>795</v>
      </c>
      <c r="D283" s="6" t="s">
        <v>796</v>
      </c>
      <c r="E283" s="8">
        <v>449</v>
      </c>
    </row>
    <row r="284" spans="1:5">
      <c r="A284" s="7" t="s">
        <v>761</v>
      </c>
      <c r="B284" s="6" t="s">
        <v>762</v>
      </c>
      <c r="C284" s="5" t="s">
        <v>797</v>
      </c>
      <c r="D284" s="6" t="s">
        <v>798</v>
      </c>
      <c r="E284" s="8">
        <v>460</v>
      </c>
    </row>
    <row r="285" spans="1:5">
      <c r="A285" s="7" t="s">
        <v>761</v>
      </c>
      <c r="B285" s="6" t="s">
        <v>762</v>
      </c>
      <c r="C285" s="5" t="s">
        <v>799</v>
      </c>
      <c r="D285" s="6" t="s">
        <v>800</v>
      </c>
      <c r="E285" s="8">
        <v>44</v>
      </c>
    </row>
    <row r="286" spans="1:5">
      <c r="A286" s="7" t="s">
        <v>801</v>
      </c>
      <c r="B286" s="6" t="s">
        <v>802</v>
      </c>
      <c r="C286" s="5" t="s">
        <v>803</v>
      </c>
      <c r="D286" s="6" t="s">
        <v>804</v>
      </c>
      <c r="E286" s="8">
        <v>1188</v>
      </c>
    </row>
    <row r="287" spans="1:5">
      <c r="A287" s="7" t="s">
        <v>805</v>
      </c>
      <c r="B287" s="6" t="s">
        <v>806</v>
      </c>
      <c r="C287" s="5" t="s">
        <v>807</v>
      </c>
      <c r="D287" s="6" t="s">
        <v>808</v>
      </c>
      <c r="E287" s="8">
        <v>12</v>
      </c>
    </row>
    <row r="288" spans="1:5">
      <c r="A288" s="7" t="s">
        <v>809</v>
      </c>
      <c r="B288" s="6" t="s">
        <v>810</v>
      </c>
      <c r="C288" s="5" t="s">
        <v>811</v>
      </c>
      <c r="D288" s="6" t="s">
        <v>810</v>
      </c>
      <c r="E288" s="8">
        <v>11144</v>
      </c>
    </row>
    <row r="289" spans="1:5">
      <c r="A289" s="7" t="s">
        <v>812</v>
      </c>
      <c r="B289" s="6" t="s">
        <v>813</v>
      </c>
      <c r="C289" s="5" t="s">
        <v>814</v>
      </c>
      <c r="D289" s="6" t="s">
        <v>815</v>
      </c>
      <c r="E289" s="8">
        <v>100</v>
      </c>
    </row>
    <row r="290" spans="1:5">
      <c r="A290" s="7" t="s">
        <v>812</v>
      </c>
      <c r="B290" s="6" t="s">
        <v>813</v>
      </c>
      <c r="C290" s="5" t="s">
        <v>816</v>
      </c>
      <c r="D290" s="6" t="s">
        <v>817</v>
      </c>
      <c r="E290" s="8">
        <v>148</v>
      </c>
    </row>
    <row r="291" spans="1:5">
      <c r="A291" s="7" t="s">
        <v>812</v>
      </c>
      <c r="B291" s="6" t="s">
        <v>813</v>
      </c>
      <c r="C291" s="5" t="s">
        <v>818</v>
      </c>
      <c r="D291" s="6" t="s">
        <v>819</v>
      </c>
      <c r="E291" s="8">
        <v>247</v>
      </c>
    </row>
    <row r="292" spans="1:5">
      <c r="A292" s="7" t="s">
        <v>812</v>
      </c>
      <c r="B292" s="6" t="s">
        <v>813</v>
      </c>
      <c r="C292" s="5" t="s">
        <v>820</v>
      </c>
      <c r="D292" s="6" t="s">
        <v>821</v>
      </c>
      <c r="E292" s="8">
        <v>158</v>
      </c>
    </row>
    <row r="293" spans="1:5">
      <c r="A293" s="7" t="s">
        <v>812</v>
      </c>
      <c r="B293" s="6" t="s">
        <v>813</v>
      </c>
      <c r="C293" s="5" t="s">
        <v>822</v>
      </c>
      <c r="D293" s="6" t="s">
        <v>823</v>
      </c>
      <c r="E293" s="8">
        <v>336</v>
      </c>
    </row>
    <row r="294" spans="1:5">
      <c r="A294" s="7" t="s">
        <v>812</v>
      </c>
      <c r="B294" s="6" t="s">
        <v>813</v>
      </c>
      <c r="C294" s="5" t="s">
        <v>824</v>
      </c>
      <c r="D294" s="6" t="s">
        <v>825</v>
      </c>
      <c r="E294" s="8">
        <v>79</v>
      </c>
    </row>
    <row r="295" spans="1:5">
      <c r="A295" s="7" t="s">
        <v>812</v>
      </c>
      <c r="B295" s="6" t="s">
        <v>813</v>
      </c>
      <c r="C295" s="5" t="s">
        <v>826</v>
      </c>
      <c r="D295" s="6" t="s">
        <v>827</v>
      </c>
      <c r="E295" s="8">
        <v>343</v>
      </c>
    </row>
    <row r="296" spans="1:5">
      <c r="A296" s="7" t="s">
        <v>812</v>
      </c>
      <c r="B296" s="6" t="s">
        <v>813</v>
      </c>
      <c r="C296" s="5" t="s">
        <v>828</v>
      </c>
      <c r="D296" s="6" t="s">
        <v>829</v>
      </c>
      <c r="E296" s="8">
        <v>106</v>
      </c>
    </row>
    <row r="297" spans="1:5">
      <c r="A297" s="7" t="s">
        <v>812</v>
      </c>
      <c r="B297" s="6" t="s">
        <v>813</v>
      </c>
      <c r="C297" s="5" t="s">
        <v>830</v>
      </c>
      <c r="D297" s="6" t="s">
        <v>831</v>
      </c>
      <c r="E297" s="8">
        <v>300</v>
      </c>
    </row>
    <row r="298" spans="1:5">
      <c r="A298" s="7" t="s">
        <v>812</v>
      </c>
      <c r="B298" s="6" t="s">
        <v>813</v>
      </c>
      <c r="C298" s="5" t="s">
        <v>832</v>
      </c>
      <c r="D298" s="6" t="s">
        <v>833</v>
      </c>
      <c r="E298" s="8">
        <v>144</v>
      </c>
    </row>
    <row r="299" spans="1:5">
      <c r="A299" s="7" t="s">
        <v>834</v>
      </c>
      <c r="B299" s="6" t="s">
        <v>835</v>
      </c>
      <c r="C299" s="5" t="s">
        <v>836</v>
      </c>
      <c r="D299" s="6" t="s">
        <v>835</v>
      </c>
      <c r="E299" s="8">
        <v>111</v>
      </c>
    </row>
    <row r="300" spans="1:5">
      <c r="A300" s="7" t="s">
        <v>837</v>
      </c>
      <c r="B300" s="6" t="s">
        <v>838</v>
      </c>
      <c r="C300" s="5" t="s">
        <v>839</v>
      </c>
      <c r="D300" s="6" t="s">
        <v>838</v>
      </c>
      <c r="E300" s="8">
        <v>770</v>
      </c>
    </row>
    <row r="301" spans="1:5">
      <c r="A301" s="7" t="s">
        <v>840</v>
      </c>
      <c r="B301" s="6" t="s">
        <v>841</v>
      </c>
      <c r="C301" s="5" t="s">
        <v>842</v>
      </c>
      <c r="D301" s="6" t="s">
        <v>843</v>
      </c>
      <c r="E301" s="8">
        <v>3445</v>
      </c>
    </row>
    <row r="302" spans="1:5">
      <c r="A302" s="7" t="s">
        <v>844</v>
      </c>
      <c r="B302" s="6" t="s">
        <v>845</v>
      </c>
      <c r="C302" s="5" t="s">
        <v>846</v>
      </c>
      <c r="D302" s="6" t="s">
        <v>847</v>
      </c>
      <c r="E302" s="8">
        <v>17343</v>
      </c>
    </row>
    <row r="303" spans="1:5">
      <c r="A303" s="7" t="s">
        <v>848</v>
      </c>
      <c r="B303" s="6" t="s">
        <v>849</v>
      </c>
      <c r="C303" s="5" t="s">
        <v>850</v>
      </c>
      <c r="D303" s="6" t="s">
        <v>851</v>
      </c>
      <c r="E303" s="8">
        <v>40902</v>
      </c>
    </row>
    <row r="304" spans="1:5">
      <c r="A304" s="7" t="s">
        <v>852</v>
      </c>
      <c r="B304" s="6" t="s">
        <v>853</v>
      </c>
      <c r="C304" s="5" t="s">
        <v>854</v>
      </c>
      <c r="D304" s="6" t="s">
        <v>853</v>
      </c>
      <c r="E304" s="8">
        <v>23392</v>
      </c>
    </row>
    <row r="305" spans="1:5">
      <c r="A305" s="70" t="s">
        <v>855</v>
      </c>
      <c r="B305" s="70"/>
      <c r="C305" s="70"/>
      <c r="D305" s="70"/>
      <c r="E305" s="9">
        <f>SUM(E2:E304)</f>
        <v>1408009</v>
      </c>
    </row>
  </sheetData>
  <mergeCells count="1">
    <mergeCell ref="A305:D305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/>
  </sheetViews>
  <sheetFormatPr defaultRowHeight="15"/>
  <cols>
    <col min="1" max="1" width="11.140625" style="15" bestFit="1" customWidth="1"/>
    <col min="2" max="2" width="60.42578125" style="15" bestFit="1" customWidth="1"/>
    <col min="3" max="3" width="8.85546875" style="15" bestFit="1" customWidth="1"/>
    <col min="4" max="4" width="64.42578125" style="15" bestFit="1" customWidth="1"/>
    <col min="5" max="5" width="20.42578125" bestFit="1" customWidth="1"/>
  </cols>
  <sheetData>
    <row r="1" spans="1:5">
      <c r="A1" s="1" t="s">
        <v>0</v>
      </c>
      <c r="B1" s="13" t="s">
        <v>1</v>
      </c>
      <c r="C1" s="1" t="s">
        <v>2</v>
      </c>
      <c r="D1" s="13" t="s">
        <v>3</v>
      </c>
      <c r="E1" s="16" t="s">
        <v>856</v>
      </c>
    </row>
    <row r="2" spans="1:5">
      <c r="A2" s="6" t="s">
        <v>5</v>
      </c>
      <c r="B2" s="14" t="s">
        <v>6</v>
      </c>
      <c r="C2" s="6" t="s">
        <v>9</v>
      </c>
      <c r="D2" s="14" t="s">
        <v>10</v>
      </c>
      <c r="E2" s="6">
        <v>2</v>
      </c>
    </row>
    <row r="3" spans="1:5">
      <c r="A3" s="6" t="s">
        <v>5</v>
      </c>
      <c r="B3" s="14" t="s">
        <v>6</v>
      </c>
      <c r="C3" s="6" t="s">
        <v>11</v>
      </c>
      <c r="D3" s="14" t="s">
        <v>12</v>
      </c>
      <c r="E3" s="6">
        <v>9</v>
      </c>
    </row>
    <row r="4" spans="1:5">
      <c r="A4" s="6" t="s">
        <v>5</v>
      </c>
      <c r="B4" s="14" t="s">
        <v>6</v>
      </c>
      <c r="C4" s="6" t="s">
        <v>13</v>
      </c>
      <c r="D4" s="14" t="s">
        <v>14</v>
      </c>
      <c r="E4" s="6">
        <v>12</v>
      </c>
    </row>
    <row r="5" spans="1:5">
      <c r="A5" s="6" t="s">
        <v>5</v>
      </c>
      <c r="B5" s="14" t="s">
        <v>6</v>
      </c>
      <c r="C5" s="6" t="s">
        <v>15</v>
      </c>
      <c r="D5" s="14" t="s">
        <v>16</v>
      </c>
      <c r="E5" s="6">
        <v>44</v>
      </c>
    </row>
    <row r="6" spans="1:5">
      <c r="A6" s="6" t="s">
        <v>5</v>
      </c>
      <c r="B6" s="14" t="s">
        <v>6</v>
      </c>
      <c r="C6" s="6" t="s">
        <v>19</v>
      </c>
      <c r="D6" s="14" t="s">
        <v>20</v>
      </c>
      <c r="E6" s="6">
        <v>124</v>
      </c>
    </row>
    <row r="7" spans="1:5">
      <c r="A7" s="6" t="s">
        <v>5</v>
      </c>
      <c r="B7" s="14" t="s">
        <v>6</v>
      </c>
      <c r="C7" s="6" t="s">
        <v>21</v>
      </c>
      <c r="D7" s="14" t="s">
        <v>22</v>
      </c>
      <c r="E7" s="6">
        <v>1</v>
      </c>
    </row>
    <row r="8" spans="1:5">
      <c r="A8" s="6" t="s">
        <v>35</v>
      </c>
      <c r="B8" s="14" t="s">
        <v>36</v>
      </c>
      <c r="C8" s="6" t="s">
        <v>37</v>
      </c>
      <c r="D8" s="14" t="s">
        <v>38</v>
      </c>
      <c r="E8" s="6">
        <v>5</v>
      </c>
    </row>
    <row r="9" spans="1:5">
      <c r="A9" s="6" t="s">
        <v>39</v>
      </c>
      <c r="B9" s="14" t="s">
        <v>40</v>
      </c>
      <c r="C9" s="6" t="s">
        <v>41</v>
      </c>
      <c r="D9" s="14" t="s">
        <v>42</v>
      </c>
      <c r="E9" s="6">
        <v>1199</v>
      </c>
    </row>
    <row r="10" spans="1:5">
      <c r="A10" s="6" t="s">
        <v>39</v>
      </c>
      <c r="B10" s="14" t="s">
        <v>40</v>
      </c>
      <c r="C10" s="6" t="s">
        <v>43</v>
      </c>
      <c r="D10" s="14" t="s">
        <v>44</v>
      </c>
      <c r="E10" s="6">
        <v>438</v>
      </c>
    </row>
    <row r="11" spans="1:5">
      <c r="A11" s="6" t="s">
        <v>51</v>
      </c>
      <c r="B11" s="14" t="s">
        <v>52</v>
      </c>
      <c r="C11" s="6" t="s">
        <v>55</v>
      </c>
      <c r="D11" s="14" t="s">
        <v>56</v>
      </c>
      <c r="E11" s="6">
        <v>116</v>
      </c>
    </row>
    <row r="12" spans="1:5">
      <c r="A12" s="6" t="s">
        <v>51</v>
      </c>
      <c r="B12" s="14" t="s">
        <v>52</v>
      </c>
      <c r="C12" s="6" t="s">
        <v>57</v>
      </c>
      <c r="D12" s="14" t="s">
        <v>58</v>
      </c>
      <c r="E12" s="6">
        <v>420</v>
      </c>
    </row>
    <row r="13" spans="1:5">
      <c r="A13" s="6" t="s">
        <v>99</v>
      </c>
      <c r="B13" s="14" t="s">
        <v>100</v>
      </c>
      <c r="C13" s="6" t="s">
        <v>101</v>
      </c>
      <c r="D13" s="14" t="s">
        <v>102</v>
      </c>
      <c r="E13" s="6">
        <v>52</v>
      </c>
    </row>
    <row r="14" spans="1:5">
      <c r="A14" s="6" t="s">
        <v>131</v>
      </c>
      <c r="B14" s="14" t="s">
        <v>132</v>
      </c>
      <c r="C14" s="6" t="s">
        <v>133</v>
      </c>
      <c r="D14" s="14" t="s">
        <v>134</v>
      </c>
      <c r="E14" s="6">
        <v>180</v>
      </c>
    </row>
    <row r="15" spans="1:5">
      <c r="A15" s="6" t="s">
        <v>135</v>
      </c>
      <c r="B15" s="14" t="s">
        <v>136</v>
      </c>
      <c r="C15" s="6" t="s">
        <v>137</v>
      </c>
      <c r="D15" s="14" t="s">
        <v>138</v>
      </c>
      <c r="E15" s="6">
        <v>377</v>
      </c>
    </row>
    <row r="16" spans="1:5">
      <c r="A16" s="6" t="s">
        <v>143</v>
      </c>
      <c r="B16" s="14" t="s">
        <v>144</v>
      </c>
      <c r="C16" s="6" t="s">
        <v>145</v>
      </c>
      <c r="D16" s="14" t="s">
        <v>146</v>
      </c>
      <c r="E16" s="6">
        <v>454</v>
      </c>
    </row>
    <row r="17" spans="1:5">
      <c r="A17" s="6" t="s">
        <v>149</v>
      </c>
      <c r="B17" s="14" t="s">
        <v>150</v>
      </c>
      <c r="C17" s="6" t="s">
        <v>153</v>
      </c>
      <c r="D17" s="14" t="s">
        <v>154</v>
      </c>
      <c r="E17" s="6">
        <v>85</v>
      </c>
    </row>
    <row r="18" spans="1:5">
      <c r="A18" s="6" t="s">
        <v>157</v>
      </c>
      <c r="B18" s="14" t="s">
        <v>158</v>
      </c>
      <c r="C18" s="6" t="s">
        <v>159</v>
      </c>
      <c r="D18" s="14" t="s">
        <v>160</v>
      </c>
      <c r="E18" s="6">
        <v>2992</v>
      </c>
    </row>
    <row r="19" spans="1:5">
      <c r="A19" s="6" t="s">
        <v>161</v>
      </c>
      <c r="B19" s="14" t="s">
        <v>162</v>
      </c>
      <c r="C19" s="6" t="s">
        <v>163</v>
      </c>
      <c r="D19" s="14" t="s">
        <v>164</v>
      </c>
      <c r="E19" s="6">
        <v>567</v>
      </c>
    </row>
    <row r="20" spans="1:5">
      <c r="A20" s="6" t="s">
        <v>286</v>
      </c>
      <c r="B20" s="14" t="s">
        <v>287</v>
      </c>
      <c r="C20" s="6" t="s">
        <v>288</v>
      </c>
      <c r="D20" s="14" t="s">
        <v>289</v>
      </c>
      <c r="E20" s="6">
        <v>9</v>
      </c>
    </row>
    <row r="21" spans="1:5">
      <c r="A21" s="6" t="s">
        <v>710</v>
      </c>
      <c r="B21" s="14" t="s">
        <v>711</v>
      </c>
      <c r="C21" s="6" t="s">
        <v>712</v>
      </c>
      <c r="D21" s="14" t="s">
        <v>713</v>
      </c>
      <c r="E21" s="6">
        <v>643</v>
      </c>
    </row>
    <row r="22" spans="1:5">
      <c r="A22" s="6" t="s">
        <v>722</v>
      </c>
      <c r="B22" s="14" t="s">
        <v>723</v>
      </c>
      <c r="C22" s="6" t="s">
        <v>724</v>
      </c>
      <c r="D22" s="14" t="s">
        <v>723</v>
      </c>
      <c r="E22" s="6">
        <v>1339</v>
      </c>
    </row>
    <row r="23" spans="1:5">
      <c r="A23" s="6" t="s">
        <v>729</v>
      </c>
      <c r="B23" s="14" t="s">
        <v>730</v>
      </c>
      <c r="C23" s="6" t="s">
        <v>731</v>
      </c>
      <c r="D23" s="14" t="s">
        <v>732</v>
      </c>
      <c r="E23" s="6">
        <v>17296</v>
      </c>
    </row>
    <row r="24" spans="1:5">
      <c r="A24" s="6" t="s">
        <v>736</v>
      </c>
      <c r="B24" s="14" t="s">
        <v>737</v>
      </c>
      <c r="C24" s="6" t="s">
        <v>738</v>
      </c>
      <c r="D24" s="14" t="s">
        <v>739</v>
      </c>
      <c r="E24" s="6">
        <v>107</v>
      </c>
    </row>
    <row r="25" spans="1:5">
      <c r="A25" s="6" t="s">
        <v>740</v>
      </c>
      <c r="B25" s="14" t="s">
        <v>741</v>
      </c>
      <c r="C25" s="6" t="s">
        <v>742</v>
      </c>
      <c r="D25" s="14" t="s">
        <v>741</v>
      </c>
      <c r="E25" s="6">
        <v>5</v>
      </c>
    </row>
    <row r="26" spans="1:5">
      <c r="A26" s="6" t="s">
        <v>743</v>
      </c>
      <c r="B26" s="14" t="s">
        <v>744</v>
      </c>
      <c r="C26" s="6" t="s">
        <v>745</v>
      </c>
      <c r="D26" s="14" t="s">
        <v>744</v>
      </c>
      <c r="E26" s="6">
        <v>2765</v>
      </c>
    </row>
    <row r="27" spans="1:5">
      <c r="A27" s="6" t="s">
        <v>746</v>
      </c>
      <c r="B27" s="14" t="s">
        <v>747</v>
      </c>
      <c r="C27" s="6" t="s">
        <v>748</v>
      </c>
      <c r="D27" s="14" t="s">
        <v>749</v>
      </c>
      <c r="E27" s="6">
        <v>1115</v>
      </c>
    </row>
    <row r="28" spans="1:5">
      <c r="A28" s="6" t="s">
        <v>761</v>
      </c>
      <c r="B28" s="14" t="s">
        <v>762</v>
      </c>
      <c r="C28" s="6" t="s">
        <v>763</v>
      </c>
      <c r="D28" s="14" t="s">
        <v>764</v>
      </c>
      <c r="E28" s="6">
        <v>470</v>
      </c>
    </row>
    <row r="29" spans="1:5">
      <c r="A29" s="6" t="s">
        <v>761</v>
      </c>
      <c r="B29" s="14" t="s">
        <v>762</v>
      </c>
      <c r="C29" s="6" t="s">
        <v>765</v>
      </c>
      <c r="D29" s="14" t="s">
        <v>766</v>
      </c>
      <c r="E29" s="6">
        <v>1492</v>
      </c>
    </row>
    <row r="30" spans="1:5">
      <c r="A30" s="6" t="s">
        <v>761</v>
      </c>
      <c r="B30" s="14" t="s">
        <v>762</v>
      </c>
      <c r="C30" s="6" t="s">
        <v>767</v>
      </c>
      <c r="D30" s="14" t="s">
        <v>768</v>
      </c>
      <c r="E30" s="6">
        <v>184</v>
      </c>
    </row>
    <row r="31" spans="1:5">
      <c r="A31" s="6" t="s">
        <v>761</v>
      </c>
      <c r="B31" s="14" t="s">
        <v>762</v>
      </c>
      <c r="C31" s="6" t="s">
        <v>769</v>
      </c>
      <c r="D31" s="14" t="s">
        <v>770</v>
      </c>
      <c r="E31" s="6">
        <v>255</v>
      </c>
    </row>
    <row r="32" spans="1:5">
      <c r="A32" s="6" t="s">
        <v>761</v>
      </c>
      <c r="B32" s="14" t="s">
        <v>762</v>
      </c>
      <c r="C32" s="6" t="s">
        <v>771</v>
      </c>
      <c r="D32" s="14" t="s">
        <v>772</v>
      </c>
      <c r="E32" s="6">
        <v>728</v>
      </c>
    </row>
    <row r="33" spans="1:5">
      <c r="A33" s="6" t="s">
        <v>761</v>
      </c>
      <c r="B33" s="14" t="s">
        <v>762</v>
      </c>
      <c r="C33" s="6" t="s">
        <v>773</v>
      </c>
      <c r="D33" s="14" t="s">
        <v>774</v>
      </c>
      <c r="E33" s="6">
        <v>411</v>
      </c>
    </row>
    <row r="34" spans="1:5">
      <c r="A34" s="6" t="s">
        <v>761</v>
      </c>
      <c r="B34" s="14" t="s">
        <v>762</v>
      </c>
      <c r="C34" s="6" t="s">
        <v>775</v>
      </c>
      <c r="D34" s="14" t="s">
        <v>776</v>
      </c>
      <c r="E34" s="6">
        <v>341</v>
      </c>
    </row>
    <row r="35" spans="1:5">
      <c r="A35" s="6" t="s">
        <v>761</v>
      </c>
      <c r="B35" s="14" t="s">
        <v>762</v>
      </c>
      <c r="C35" s="6" t="s">
        <v>777</v>
      </c>
      <c r="D35" s="14" t="s">
        <v>778</v>
      </c>
      <c r="E35" s="6">
        <v>483</v>
      </c>
    </row>
    <row r="36" spans="1:5">
      <c r="A36" s="6" t="s">
        <v>761</v>
      </c>
      <c r="B36" s="14" t="s">
        <v>762</v>
      </c>
      <c r="C36" s="6" t="s">
        <v>779</v>
      </c>
      <c r="D36" s="14" t="s">
        <v>780</v>
      </c>
      <c r="E36" s="6">
        <v>42</v>
      </c>
    </row>
    <row r="37" spans="1:5">
      <c r="A37" s="6" t="s">
        <v>761</v>
      </c>
      <c r="B37" s="14" t="s">
        <v>762</v>
      </c>
      <c r="C37" s="6" t="s">
        <v>781</v>
      </c>
      <c r="D37" s="14" t="s">
        <v>782</v>
      </c>
      <c r="E37" s="6">
        <v>120</v>
      </c>
    </row>
    <row r="38" spans="1:5">
      <c r="A38" s="6" t="s">
        <v>761</v>
      </c>
      <c r="B38" s="14" t="s">
        <v>762</v>
      </c>
      <c r="C38" s="6" t="s">
        <v>783</v>
      </c>
      <c r="D38" s="14" t="s">
        <v>784</v>
      </c>
      <c r="E38" s="6">
        <v>272</v>
      </c>
    </row>
    <row r="39" spans="1:5">
      <c r="A39" s="6" t="s">
        <v>761</v>
      </c>
      <c r="B39" s="14" t="s">
        <v>762</v>
      </c>
      <c r="C39" s="6" t="s">
        <v>785</v>
      </c>
      <c r="D39" s="14" t="s">
        <v>786</v>
      </c>
      <c r="E39" s="6">
        <v>282</v>
      </c>
    </row>
    <row r="40" spans="1:5">
      <c r="A40" s="6" t="s">
        <v>761</v>
      </c>
      <c r="B40" s="14" t="s">
        <v>762</v>
      </c>
      <c r="C40" s="6" t="s">
        <v>787</v>
      </c>
      <c r="D40" s="14" t="s">
        <v>788</v>
      </c>
      <c r="E40" s="6">
        <v>570</v>
      </c>
    </row>
    <row r="41" spans="1:5">
      <c r="A41" s="6" t="s">
        <v>761</v>
      </c>
      <c r="B41" s="14" t="s">
        <v>762</v>
      </c>
      <c r="C41" s="6" t="s">
        <v>789</v>
      </c>
      <c r="D41" s="14" t="s">
        <v>790</v>
      </c>
      <c r="E41" s="6">
        <v>964</v>
      </c>
    </row>
    <row r="42" spans="1:5">
      <c r="A42" s="6" t="s">
        <v>761</v>
      </c>
      <c r="B42" s="14" t="s">
        <v>762</v>
      </c>
      <c r="C42" s="6" t="s">
        <v>791</v>
      </c>
      <c r="D42" s="14" t="s">
        <v>792</v>
      </c>
      <c r="E42" s="6">
        <v>911</v>
      </c>
    </row>
    <row r="43" spans="1:5">
      <c r="A43" s="6" t="s">
        <v>761</v>
      </c>
      <c r="B43" s="14" t="s">
        <v>762</v>
      </c>
      <c r="C43" s="6" t="s">
        <v>793</v>
      </c>
      <c r="D43" s="14" t="s">
        <v>794</v>
      </c>
      <c r="E43" s="6">
        <v>545</v>
      </c>
    </row>
    <row r="44" spans="1:5">
      <c r="A44" s="6" t="s">
        <v>761</v>
      </c>
      <c r="B44" s="14" t="s">
        <v>762</v>
      </c>
      <c r="C44" s="6" t="s">
        <v>795</v>
      </c>
      <c r="D44" s="14" t="s">
        <v>796</v>
      </c>
      <c r="E44" s="6">
        <v>449</v>
      </c>
    </row>
    <row r="45" spans="1:5">
      <c r="A45" s="6" t="s">
        <v>761</v>
      </c>
      <c r="B45" s="14" t="s">
        <v>762</v>
      </c>
      <c r="C45" s="6" t="s">
        <v>797</v>
      </c>
      <c r="D45" s="14" t="s">
        <v>798</v>
      </c>
      <c r="E45" s="6">
        <v>460</v>
      </c>
    </row>
    <row r="46" spans="1:5">
      <c r="A46" s="6" t="s">
        <v>761</v>
      </c>
      <c r="B46" s="14" t="s">
        <v>762</v>
      </c>
      <c r="C46" s="6" t="s">
        <v>799</v>
      </c>
      <c r="D46" s="14" t="s">
        <v>800</v>
      </c>
      <c r="E46" s="6">
        <v>44</v>
      </c>
    </row>
    <row r="47" spans="1:5">
      <c r="A47" s="6" t="s">
        <v>801</v>
      </c>
      <c r="B47" s="14" t="s">
        <v>802</v>
      </c>
      <c r="C47" s="6" t="s">
        <v>803</v>
      </c>
      <c r="D47" s="14" t="s">
        <v>804</v>
      </c>
      <c r="E47" s="6">
        <v>1188</v>
      </c>
    </row>
    <row r="48" spans="1:5">
      <c r="A48" s="6" t="s">
        <v>805</v>
      </c>
      <c r="B48" s="14" t="s">
        <v>806</v>
      </c>
      <c r="C48" s="6" t="s">
        <v>807</v>
      </c>
      <c r="D48" s="14" t="s">
        <v>808</v>
      </c>
      <c r="E48" s="6">
        <v>12</v>
      </c>
    </row>
    <row r="49" spans="1:5">
      <c r="A49" s="6" t="s">
        <v>809</v>
      </c>
      <c r="B49" s="14" t="s">
        <v>810</v>
      </c>
      <c r="C49" s="6" t="s">
        <v>811</v>
      </c>
      <c r="D49" s="14" t="s">
        <v>810</v>
      </c>
      <c r="E49" s="6">
        <v>11144</v>
      </c>
    </row>
    <row r="50" spans="1:5">
      <c r="A50" s="6" t="s">
        <v>812</v>
      </c>
      <c r="B50" s="14" t="s">
        <v>813</v>
      </c>
      <c r="C50" s="6" t="s">
        <v>814</v>
      </c>
      <c r="D50" s="14" t="s">
        <v>815</v>
      </c>
      <c r="E50" s="6">
        <v>100</v>
      </c>
    </row>
    <row r="51" spans="1:5">
      <c r="A51" s="6" t="s">
        <v>812</v>
      </c>
      <c r="B51" s="14" t="s">
        <v>813</v>
      </c>
      <c r="C51" s="6" t="s">
        <v>816</v>
      </c>
      <c r="D51" s="14" t="s">
        <v>817</v>
      </c>
      <c r="E51" s="6">
        <v>148</v>
      </c>
    </row>
    <row r="52" spans="1:5">
      <c r="A52" s="6" t="s">
        <v>812</v>
      </c>
      <c r="B52" s="14" t="s">
        <v>813</v>
      </c>
      <c r="C52" s="6" t="s">
        <v>818</v>
      </c>
      <c r="D52" s="14" t="s">
        <v>819</v>
      </c>
      <c r="E52" s="6">
        <v>247</v>
      </c>
    </row>
    <row r="53" spans="1:5">
      <c r="A53" s="6" t="s">
        <v>812</v>
      </c>
      <c r="B53" s="14" t="s">
        <v>813</v>
      </c>
      <c r="C53" s="6" t="s">
        <v>820</v>
      </c>
      <c r="D53" s="14" t="s">
        <v>821</v>
      </c>
      <c r="E53" s="6">
        <v>158</v>
      </c>
    </row>
    <row r="54" spans="1:5">
      <c r="A54" s="6" t="s">
        <v>812</v>
      </c>
      <c r="B54" s="14" t="s">
        <v>813</v>
      </c>
      <c r="C54" s="6" t="s">
        <v>822</v>
      </c>
      <c r="D54" s="14" t="s">
        <v>823</v>
      </c>
      <c r="E54" s="6">
        <v>336</v>
      </c>
    </row>
    <row r="55" spans="1:5">
      <c r="A55" s="6" t="s">
        <v>812</v>
      </c>
      <c r="B55" s="14" t="s">
        <v>813</v>
      </c>
      <c r="C55" s="6" t="s">
        <v>824</v>
      </c>
      <c r="D55" s="14" t="s">
        <v>825</v>
      </c>
      <c r="E55" s="6">
        <v>79</v>
      </c>
    </row>
    <row r="56" spans="1:5">
      <c r="A56" s="6" t="s">
        <v>812</v>
      </c>
      <c r="B56" s="14" t="s">
        <v>813</v>
      </c>
      <c r="C56" s="6" t="s">
        <v>826</v>
      </c>
      <c r="D56" s="14" t="s">
        <v>827</v>
      </c>
      <c r="E56" s="6">
        <v>343</v>
      </c>
    </row>
    <row r="57" spans="1:5">
      <c r="A57" s="6" t="s">
        <v>812</v>
      </c>
      <c r="B57" s="14" t="s">
        <v>813</v>
      </c>
      <c r="C57" s="6" t="s">
        <v>828</v>
      </c>
      <c r="D57" s="14" t="s">
        <v>829</v>
      </c>
      <c r="E57" s="6">
        <v>106</v>
      </c>
    </row>
    <row r="58" spans="1:5">
      <c r="A58" s="6" t="s">
        <v>812</v>
      </c>
      <c r="B58" s="14" t="s">
        <v>813</v>
      </c>
      <c r="C58" s="6" t="s">
        <v>830</v>
      </c>
      <c r="D58" s="14" t="s">
        <v>831</v>
      </c>
      <c r="E58" s="6">
        <v>300</v>
      </c>
    </row>
    <row r="59" spans="1:5">
      <c r="A59" s="6" t="s">
        <v>812</v>
      </c>
      <c r="B59" s="14" t="s">
        <v>813</v>
      </c>
      <c r="C59" s="6" t="s">
        <v>832</v>
      </c>
      <c r="D59" s="14" t="s">
        <v>833</v>
      </c>
      <c r="E59" s="6">
        <v>144</v>
      </c>
    </row>
    <row r="60" spans="1:5">
      <c r="A60" s="6" t="s">
        <v>834</v>
      </c>
      <c r="B60" s="14" t="s">
        <v>835</v>
      </c>
      <c r="C60" s="6" t="s">
        <v>836</v>
      </c>
      <c r="D60" s="14" t="s">
        <v>835</v>
      </c>
      <c r="E60" s="6">
        <v>111</v>
      </c>
    </row>
    <row r="61" spans="1:5">
      <c r="A61" s="6" t="s">
        <v>837</v>
      </c>
      <c r="B61" s="14" t="s">
        <v>838</v>
      </c>
      <c r="C61" s="6" t="s">
        <v>839</v>
      </c>
      <c r="D61" s="14" t="s">
        <v>838</v>
      </c>
      <c r="E61" s="6">
        <v>770</v>
      </c>
    </row>
    <row r="62" spans="1:5">
      <c r="A62" s="6" t="s">
        <v>844</v>
      </c>
      <c r="B62" s="14" t="s">
        <v>845</v>
      </c>
      <c r="C62" s="6" t="s">
        <v>846</v>
      </c>
      <c r="D62" s="14" t="s">
        <v>847</v>
      </c>
      <c r="E62" s="6">
        <v>9853</v>
      </c>
    </row>
    <row r="63" spans="1:5">
      <c r="A63" s="6" t="s">
        <v>852</v>
      </c>
      <c r="B63" s="14" t="s">
        <v>853</v>
      </c>
      <c r="C63" s="6" t="s">
        <v>854</v>
      </c>
      <c r="D63" s="14" t="s">
        <v>853</v>
      </c>
      <c r="E63" s="6">
        <v>23392</v>
      </c>
    </row>
    <row r="64" spans="1:5">
      <c r="A64" s="70" t="s">
        <v>855</v>
      </c>
      <c r="B64" s="70"/>
      <c r="C64" s="70"/>
      <c r="D64" s="70"/>
      <c r="E64" s="9">
        <f>SUM(E2:E63)</f>
        <v>87810</v>
      </c>
    </row>
  </sheetData>
  <mergeCells count="1">
    <mergeCell ref="A64:D64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workbookViewId="0"/>
  </sheetViews>
  <sheetFormatPr defaultRowHeight="15"/>
  <cols>
    <col min="1" max="1" width="6.7109375" style="15" customWidth="1"/>
    <col min="2" max="2" width="5" style="15" customWidth="1"/>
    <col min="3" max="3" width="8.7109375" style="15" customWidth="1"/>
    <col min="4" max="4" width="29.5703125" style="15" customWidth="1"/>
    <col min="5" max="5" width="8.140625" style="15" customWidth="1"/>
    <col min="6" max="6" width="65.140625" style="15" bestFit="1" customWidth="1"/>
    <col min="7" max="7" width="7" customWidth="1"/>
  </cols>
  <sheetData>
    <row r="1" spans="1:7">
      <c r="A1" s="17" t="s">
        <v>884</v>
      </c>
      <c r="B1" s="17" t="s">
        <v>885</v>
      </c>
      <c r="C1" s="17" t="s">
        <v>886</v>
      </c>
      <c r="D1" s="18" t="s">
        <v>887</v>
      </c>
      <c r="E1" s="17" t="s">
        <v>888</v>
      </c>
      <c r="F1" s="18" t="s">
        <v>889</v>
      </c>
      <c r="G1" s="19" t="s">
        <v>890</v>
      </c>
    </row>
    <row r="2" spans="1:7">
      <c r="A2" s="20" t="s">
        <v>891</v>
      </c>
      <c r="B2" s="20" t="s">
        <v>892</v>
      </c>
      <c r="C2" s="20" t="s">
        <v>5</v>
      </c>
      <c r="D2" s="14" t="s">
        <v>6</v>
      </c>
      <c r="E2" s="20" t="s">
        <v>7</v>
      </c>
      <c r="F2" s="14" t="s">
        <v>8</v>
      </c>
      <c r="G2" s="6">
        <v>9</v>
      </c>
    </row>
    <row r="3" spans="1:7">
      <c r="A3" s="20" t="s">
        <v>891</v>
      </c>
      <c r="B3" s="20" t="s">
        <v>892</v>
      </c>
      <c r="C3" s="20" t="s">
        <v>5</v>
      </c>
      <c r="D3" s="14" t="s">
        <v>6</v>
      </c>
      <c r="E3" s="20" t="s">
        <v>9</v>
      </c>
      <c r="F3" s="14" t="s">
        <v>10</v>
      </c>
      <c r="G3" s="6">
        <v>27</v>
      </c>
    </row>
    <row r="4" spans="1:7">
      <c r="A4" s="20" t="s">
        <v>891</v>
      </c>
      <c r="B4" s="20" t="s">
        <v>892</v>
      </c>
      <c r="C4" s="20" t="s">
        <v>5</v>
      </c>
      <c r="D4" s="14" t="s">
        <v>6</v>
      </c>
      <c r="E4" s="20" t="s">
        <v>11</v>
      </c>
      <c r="F4" s="14" t="s">
        <v>12</v>
      </c>
      <c r="G4" s="6">
        <v>10</v>
      </c>
    </row>
    <row r="5" spans="1:7">
      <c r="A5" s="20" t="s">
        <v>891</v>
      </c>
      <c r="B5" s="20" t="s">
        <v>892</v>
      </c>
      <c r="C5" s="20" t="s">
        <v>5</v>
      </c>
      <c r="D5" s="14" t="s">
        <v>6</v>
      </c>
      <c r="E5" s="20" t="s">
        <v>13</v>
      </c>
      <c r="F5" s="14" t="s">
        <v>14</v>
      </c>
      <c r="G5" s="6">
        <v>18</v>
      </c>
    </row>
    <row r="6" spans="1:7">
      <c r="A6" s="20" t="s">
        <v>891</v>
      </c>
      <c r="B6" s="20" t="s">
        <v>892</v>
      </c>
      <c r="C6" s="20" t="s">
        <v>5</v>
      </c>
      <c r="D6" s="14" t="s">
        <v>6</v>
      </c>
      <c r="E6" s="20" t="s">
        <v>15</v>
      </c>
      <c r="F6" s="14" t="s">
        <v>16</v>
      </c>
      <c r="G6" s="6">
        <v>17</v>
      </c>
    </row>
    <row r="7" spans="1:7">
      <c r="A7" s="20" t="s">
        <v>891</v>
      </c>
      <c r="B7" s="20" t="s">
        <v>892</v>
      </c>
      <c r="C7" s="20" t="s">
        <v>5</v>
      </c>
      <c r="D7" s="14" t="s">
        <v>6</v>
      </c>
      <c r="E7" s="20" t="s">
        <v>17</v>
      </c>
      <c r="F7" s="14" t="s">
        <v>18</v>
      </c>
      <c r="G7" s="6">
        <v>1</v>
      </c>
    </row>
    <row r="8" spans="1:7">
      <c r="A8" s="20" t="s">
        <v>891</v>
      </c>
      <c r="B8" s="20" t="s">
        <v>892</v>
      </c>
      <c r="C8" s="20" t="s">
        <v>5</v>
      </c>
      <c r="D8" s="14" t="s">
        <v>6</v>
      </c>
      <c r="E8" s="20" t="s">
        <v>19</v>
      </c>
      <c r="F8" s="14" t="s">
        <v>20</v>
      </c>
      <c r="G8" s="6">
        <v>20</v>
      </c>
    </row>
    <row r="9" spans="1:7">
      <c r="A9" s="20" t="s">
        <v>891</v>
      </c>
      <c r="B9" s="20" t="s">
        <v>892</v>
      </c>
      <c r="C9" s="20" t="s">
        <v>5</v>
      </c>
      <c r="D9" s="14" t="s">
        <v>6</v>
      </c>
      <c r="E9" s="20" t="s">
        <v>21</v>
      </c>
      <c r="F9" s="14" t="s">
        <v>22</v>
      </c>
      <c r="G9" s="6">
        <v>1</v>
      </c>
    </row>
    <row r="10" spans="1:7">
      <c r="A10" s="20" t="s">
        <v>891</v>
      </c>
      <c r="B10" s="20" t="s">
        <v>892</v>
      </c>
      <c r="C10" s="20" t="s">
        <v>27</v>
      </c>
      <c r="D10" s="14" t="s">
        <v>28</v>
      </c>
      <c r="E10" s="20" t="s">
        <v>29</v>
      </c>
      <c r="F10" s="14" t="s">
        <v>30</v>
      </c>
      <c r="G10" s="6">
        <v>7</v>
      </c>
    </row>
    <row r="11" spans="1:7">
      <c r="A11" s="20" t="s">
        <v>891</v>
      </c>
      <c r="B11" s="20" t="s">
        <v>892</v>
      </c>
      <c r="C11" s="20" t="s">
        <v>31</v>
      </c>
      <c r="D11" s="14" t="s">
        <v>32</v>
      </c>
      <c r="E11" s="20" t="s">
        <v>33</v>
      </c>
      <c r="F11" s="14" t="s">
        <v>34</v>
      </c>
      <c r="G11" s="6">
        <v>14</v>
      </c>
    </row>
    <row r="12" spans="1:7">
      <c r="A12" s="20" t="s">
        <v>891</v>
      </c>
      <c r="B12" s="20" t="s">
        <v>892</v>
      </c>
      <c r="C12" s="20" t="s">
        <v>35</v>
      </c>
      <c r="D12" s="14" t="s">
        <v>36</v>
      </c>
      <c r="E12" s="20" t="s">
        <v>37</v>
      </c>
      <c r="F12" s="14" t="s">
        <v>38</v>
      </c>
      <c r="G12" s="6">
        <v>6927</v>
      </c>
    </row>
    <row r="13" spans="1:7">
      <c r="A13" s="20" t="s">
        <v>891</v>
      </c>
      <c r="B13" s="20" t="s">
        <v>892</v>
      </c>
      <c r="C13" s="20" t="s">
        <v>39</v>
      </c>
      <c r="D13" s="14" t="s">
        <v>40</v>
      </c>
      <c r="E13" s="20" t="s">
        <v>45</v>
      </c>
      <c r="F13" s="14" t="s">
        <v>46</v>
      </c>
      <c r="G13" s="6">
        <v>4162</v>
      </c>
    </row>
    <row r="14" spans="1:7">
      <c r="A14" s="20" t="s">
        <v>891</v>
      </c>
      <c r="B14" s="20" t="s">
        <v>892</v>
      </c>
      <c r="C14" s="20" t="s">
        <v>47</v>
      </c>
      <c r="D14" s="14" t="s">
        <v>48</v>
      </c>
      <c r="E14" s="20" t="s">
        <v>49</v>
      </c>
      <c r="F14" s="14" t="s">
        <v>50</v>
      </c>
      <c r="G14" s="6">
        <v>99</v>
      </c>
    </row>
    <row r="15" spans="1:7">
      <c r="A15" s="20" t="s">
        <v>891</v>
      </c>
      <c r="B15" s="20" t="s">
        <v>892</v>
      </c>
      <c r="C15" s="20" t="s">
        <v>51</v>
      </c>
      <c r="D15" s="14" t="s">
        <v>52</v>
      </c>
      <c r="E15" s="20" t="s">
        <v>53</v>
      </c>
      <c r="F15" s="14" t="s">
        <v>54</v>
      </c>
      <c r="G15" s="6">
        <v>574</v>
      </c>
    </row>
    <row r="16" spans="1:7">
      <c r="A16" s="20" t="s">
        <v>891</v>
      </c>
      <c r="B16" s="20" t="s">
        <v>892</v>
      </c>
      <c r="C16" s="20" t="s">
        <v>51</v>
      </c>
      <c r="D16" s="14" t="s">
        <v>52</v>
      </c>
      <c r="E16" s="20" t="s">
        <v>55</v>
      </c>
      <c r="F16" s="14" t="s">
        <v>56</v>
      </c>
      <c r="G16" s="6">
        <v>380</v>
      </c>
    </row>
    <row r="17" spans="1:7">
      <c r="A17" s="20" t="s">
        <v>891</v>
      </c>
      <c r="B17" s="20" t="s">
        <v>892</v>
      </c>
      <c r="C17" s="20" t="s">
        <v>51</v>
      </c>
      <c r="D17" s="14" t="s">
        <v>52</v>
      </c>
      <c r="E17" s="20" t="s">
        <v>57</v>
      </c>
      <c r="F17" s="14" t="s">
        <v>58</v>
      </c>
      <c r="G17" s="6">
        <v>357</v>
      </c>
    </row>
    <row r="18" spans="1:7">
      <c r="A18" s="20" t="s">
        <v>891</v>
      </c>
      <c r="B18" s="20" t="s">
        <v>892</v>
      </c>
      <c r="C18" s="20" t="s">
        <v>51</v>
      </c>
      <c r="D18" s="14" t="s">
        <v>52</v>
      </c>
      <c r="E18" s="20" t="s">
        <v>59</v>
      </c>
      <c r="F18" s="14" t="s">
        <v>60</v>
      </c>
      <c r="G18" s="6">
        <v>297</v>
      </c>
    </row>
    <row r="19" spans="1:7">
      <c r="A19" s="20" t="s">
        <v>891</v>
      </c>
      <c r="B19" s="20" t="s">
        <v>892</v>
      </c>
      <c r="C19" s="20" t="s">
        <v>51</v>
      </c>
      <c r="D19" s="14" t="s">
        <v>52</v>
      </c>
      <c r="E19" s="20" t="s">
        <v>61</v>
      </c>
      <c r="F19" s="14" t="s">
        <v>62</v>
      </c>
      <c r="G19" s="6">
        <v>311</v>
      </c>
    </row>
    <row r="20" spans="1:7">
      <c r="A20" s="20" t="s">
        <v>891</v>
      </c>
      <c r="B20" s="20" t="s">
        <v>892</v>
      </c>
      <c r="C20" s="20" t="s">
        <v>51</v>
      </c>
      <c r="D20" s="14" t="s">
        <v>52</v>
      </c>
      <c r="E20" s="20" t="s">
        <v>63</v>
      </c>
      <c r="F20" s="14" t="s">
        <v>64</v>
      </c>
      <c r="G20" s="6">
        <v>427</v>
      </c>
    </row>
    <row r="21" spans="1:7">
      <c r="A21" s="20" t="s">
        <v>891</v>
      </c>
      <c r="B21" s="20" t="s">
        <v>892</v>
      </c>
      <c r="C21" s="20" t="s">
        <v>51</v>
      </c>
      <c r="D21" s="14" t="s">
        <v>52</v>
      </c>
      <c r="E21" s="20" t="s">
        <v>65</v>
      </c>
      <c r="F21" s="14" t="s">
        <v>66</v>
      </c>
      <c r="G21" s="6">
        <v>208</v>
      </c>
    </row>
    <row r="22" spans="1:7">
      <c r="A22" s="20" t="s">
        <v>891</v>
      </c>
      <c r="B22" s="20" t="s">
        <v>892</v>
      </c>
      <c r="C22" s="20" t="s">
        <v>51</v>
      </c>
      <c r="D22" s="14" t="s">
        <v>52</v>
      </c>
      <c r="E22" s="20" t="s">
        <v>67</v>
      </c>
      <c r="F22" s="14" t="s">
        <v>68</v>
      </c>
      <c r="G22" s="6">
        <v>545</v>
      </c>
    </row>
    <row r="23" spans="1:7">
      <c r="A23" s="20" t="s">
        <v>891</v>
      </c>
      <c r="B23" s="20" t="s">
        <v>892</v>
      </c>
      <c r="C23" s="20" t="s">
        <v>51</v>
      </c>
      <c r="D23" s="14" t="s">
        <v>52</v>
      </c>
      <c r="E23" s="20" t="s">
        <v>69</v>
      </c>
      <c r="F23" s="14" t="s">
        <v>70</v>
      </c>
      <c r="G23" s="6">
        <v>449</v>
      </c>
    </row>
    <row r="24" spans="1:7">
      <c r="A24" s="20" t="s">
        <v>891</v>
      </c>
      <c r="B24" s="20" t="s">
        <v>892</v>
      </c>
      <c r="C24" s="20" t="s">
        <v>51</v>
      </c>
      <c r="D24" s="14" t="s">
        <v>52</v>
      </c>
      <c r="E24" s="20" t="s">
        <v>71</v>
      </c>
      <c r="F24" s="14" t="s">
        <v>72</v>
      </c>
      <c r="G24" s="6">
        <v>650</v>
      </c>
    </row>
    <row r="25" spans="1:7">
      <c r="A25" s="20" t="s">
        <v>891</v>
      </c>
      <c r="B25" s="20" t="s">
        <v>892</v>
      </c>
      <c r="C25" s="20" t="s">
        <v>51</v>
      </c>
      <c r="D25" s="14" t="s">
        <v>52</v>
      </c>
      <c r="E25" s="20" t="s">
        <v>73</v>
      </c>
      <c r="F25" s="14" t="s">
        <v>74</v>
      </c>
      <c r="G25" s="6">
        <v>446</v>
      </c>
    </row>
    <row r="26" spans="1:7">
      <c r="A26" s="20" t="s">
        <v>891</v>
      </c>
      <c r="B26" s="20" t="s">
        <v>892</v>
      </c>
      <c r="C26" s="20" t="s">
        <v>51</v>
      </c>
      <c r="D26" s="14" t="s">
        <v>52</v>
      </c>
      <c r="E26" s="20" t="s">
        <v>75</v>
      </c>
      <c r="F26" s="14" t="s">
        <v>76</v>
      </c>
      <c r="G26" s="6">
        <v>99</v>
      </c>
    </row>
    <row r="27" spans="1:7">
      <c r="A27" s="20" t="s">
        <v>891</v>
      </c>
      <c r="B27" s="20" t="s">
        <v>892</v>
      </c>
      <c r="C27" s="20" t="s">
        <v>51</v>
      </c>
      <c r="D27" s="14" t="s">
        <v>52</v>
      </c>
      <c r="E27" s="20" t="s">
        <v>77</v>
      </c>
      <c r="F27" s="14" t="s">
        <v>78</v>
      </c>
      <c r="G27" s="6">
        <v>220</v>
      </c>
    </row>
    <row r="28" spans="1:7">
      <c r="A28" s="20" t="s">
        <v>891</v>
      </c>
      <c r="B28" s="20" t="s">
        <v>892</v>
      </c>
      <c r="C28" s="20" t="s">
        <v>51</v>
      </c>
      <c r="D28" s="14" t="s">
        <v>52</v>
      </c>
      <c r="E28" s="20" t="s">
        <v>79</v>
      </c>
      <c r="F28" s="14" t="s">
        <v>80</v>
      </c>
      <c r="G28" s="6">
        <v>106</v>
      </c>
    </row>
    <row r="29" spans="1:7">
      <c r="A29" s="20" t="s">
        <v>891</v>
      </c>
      <c r="B29" s="20" t="s">
        <v>892</v>
      </c>
      <c r="C29" s="20" t="s">
        <v>51</v>
      </c>
      <c r="D29" s="14" t="s">
        <v>52</v>
      </c>
      <c r="E29" s="20" t="s">
        <v>81</v>
      </c>
      <c r="F29" s="14" t="s">
        <v>82</v>
      </c>
      <c r="G29" s="6">
        <v>241</v>
      </c>
    </row>
    <row r="30" spans="1:7">
      <c r="A30" s="20" t="s">
        <v>891</v>
      </c>
      <c r="B30" s="20" t="s">
        <v>892</v>
      </c>
      <c r="C30" s="20" t="s">
        <v>51</v>
      </c>
      <c r="D30" s="14" t="s">
        <v>52</v>
      </c>
      <c r="E30" s="20" t="s">
        <v>83</v>
      </c>
      <c r="F30" s="14" t="s">
        <v>84</v>
      </c>
      <c r="G30" s="6">
        <v>220</v>
      </c>
    </row>
    <row r="31" spans="1:7">
      <c r="A31" s="20" t="s">
        <v>891</v>
      </c>
      <c r="B31" s="20" t="s">
        <v>892</v>
      </c>
      <c r="C31" s="20" t="s">
        <v>51</v>
      </c>
      <c r="D31" s="14" t="s">
        <v>52</v>
      </c>
      <c r="E31" s="20" t="s">
        <v>85</v>
      </c>
      <c r="F31" s="14" t="s">
        <v>86</v>
      </c>
      <c r="G31" s="6">
        <v>95</v>
      </c>
    </row>
    <row r="32" spans="1:7">
      <c r="A32" s="20" t="s">
        <v>891</v>
      </c>
      <c r="B32" s="20" t="s">
        <v>892</v>
      </c>
      <c r="C32" s="20" t="s">
        <v>51</v>
      </c>
      <c r="D32" s="14" t="s">
        <v>52</v>
      </c>
      <c r="E32" s="20" t="s">
        <v>87</v>
      </c>
      <c r="F32" s="14" t="s">
        <v>88</v>
      </c>
      <c r="G32" s="6">
        <v>244</v>
      </c>
    </row>
    <row r="33" spans="1:7">
      <c r="A33" s="20" t="s">
        <v>891</v>
      </c>
      <c r="B33" s="20" t="s">
        <v>892</v>
      </c>
      <c r="C33" s="20" t="s">
        <v>51</v>
      </c>
      <c r="D33" s="14" t="s">
        <v>52</v>
      </c>
      <c r="E33" s="20" t="s">
        <v>89</v>
      </c>
      <c r="F33" s="14" t="s">
        <v>90</v>
      </c>
      <c r="G33" s="6">
        <v>290</v>
      </c>
    </row>
    <row r="34" spans="1:7">
      <c r="A34" s="20" t="s">
        <v>891</v>
      </c>
      <c r="B34" s="20" t="s">
        <v>892</v>
      </c>
      <c r="C34" s="20" t="s">
        <v>51</v>
      </c>
      <c r="D34" s="14" t="s">
        <v>52</v>
      </c>
      <c r="E34" s="20" t="s">
        <v>91</v>
      </c>
      <c r="F34" s="14" t="s">
        <v>92</v>
      </c>
      <c r="G34" s="6">
        <v>543</v>
      </c>
    </row>
    <row r="35" spans="1:7">
      <c r="A35" s="20" t="s">
        <v>891</v>
      </c>
      <c r="B35" s="20" t="s">
        <v>892</v>
      </c>
      <c r="C35" s="20" t="s">
        <v>51</v>
      </c>
      <c r="D35" s="14" t="s">
        <v>52</v>
      </c>
      <c r="E35" s="20" t="s">
        <v>93</v>
      </c>
      <c r="F35" s="14" t="s">
        <v>94</v>
      </c>
      <c r="G35" s="6">
        <v>381</v>
      </c>
    </row>
    <row r="36" spans="1:7">
      <c r="A36" s="20" t="s">
        <v>891</v>
      </c>
      <c r="B36" s="20" t="s">
        <v>892</v>
      </c>
      <c r="C36" s="20" t="s">
        <v>95</v>
      </c>
      <c r="D36" s="14" t="s">
        <v>96</v>
      </c>
      <c r="E36" s="20" t="s">
        <v>97</v>
      </c>
      <c r="F36" s="14" t="s">
        <v>98</v>
      </c>
      <c r="G36" s="6">
        <v>3022</v>
      </c>
    </row>
    <row r="37" spans="1:7">
      <c r="A37" s="20" t="s">
        <v>891</v>
      </c>
      <c r="B37" s="20" t="s">
        <v>892</v>
      </c>
      <c r="C37" s="20" t="s">
        <v>99</v>
      </c>
      <c r="D37" s="14" t="s">
        <v>100</v>
      </c>
      <c r="E37" s="20" t="s">
        <v>101</v>
      </c>
      <c r="F37" s="14" t="s">
        <v>102</v>
      </c>
      <c r="G37" s="6">
        <v>120</v>
      </c>
    </row>
    <row r="38" spans="1:7">
      <c r="A38" s="20" t="s">
        <v>891</v>
      </c>
      <c r="B38" s="20" t="s">
        <v>892</v>
      </c>
      <c r="C38" s="20" t="s">
        <v>103</v>
      </c>
      <c r="D38" s="14" t="s">
        <v>104</v>
      </c>
      <c r="E38" s="20" t="s">
        <v>105</v>
      </c>
      <c r="F38" s="14" t="s">
        <v>106</v>
      </c>
      <c r="G38" s="6">
        <v>173</v>
      </c>
    </row>
    <row r="39" spans="1:7">
      <c r="A39" s="20" t="s">
        <v>891</v>
      </c>
      <c r="B39" s="20" t="s">
        <v>892</v>
      </c>
      <c r="C39" s="20" t="s">
        <v>103</v>
      </c>
      <c r="D39" s="14" t="s">
        <v>104</v>
      </c>
      <c r="E39" s="20" t="s">
        <v>107</v>
      </c>
      <c r="F39" s="14" t="s">
        <v>108</v>
      </c>
      <c r="G39" s="6">
        <v>46</v>
      </c>
    </row>
    <row r="40" spans="1:7">
      <c r="A40" s="20" t="s">
        <v>891</v>
      </c>
      <c r="B40" s="20" t="s">
        <v>892</v>
      </c>
      <c r="C40" s="20" t="s">
        <v>103</v>
      </c>
      <c r="D40" s="14" t="s">
        <v>104</v>
      </c>
      <c r="E40" s="20" t="s">
        <v>109</v>
      </c>
      <c r="F40" s="14" t="s">
        <v>110</v>
      </c>
      <c r="G40" s="6">
        <v>81</v>
      </c>
    </row>
    <row r="41" spans="1:7">
      <c r="A41" s="20" t="s">
        <v>891</v>
      </c>
      <c r="B41" s="20" t="s">
        <v>892</v>
      </c>
      <c r="C41" s="20" t="s">
        <v>103</v>
      </c>
      <c r="D41" s="14" t="s">
        <v>104</v>
      </c>
      <c r="E41" s="20" t="s">
        <v>111</v>
      </c>
      <c r="F41" s="14" t="s">
        <v>112</v>
      </c>
      <c r="G41" s="6">
        <v>236</v>
      </c>
    </row>
    <row r="42" spans="1:7">
      <c r="A42" s="20" t="s">
        <v>891</v>
      </c>
      <c r="B42" s="20" t="s">
        <v>892</v>
      </c>
      <c r="C42" s="20" t="s">
        <v>103</v>
      </c>
      <c r="D42" s="14" t="s">
        <v>104</v>
      </c>
      <c r="E42" s="20" t="s">
        <v>113</v>
      </c>
      <c r="F42" s="14" t="s">
        <v>114</v>
      </c>
      <c r="G42" s="6">
        <v>139</v>
      </c>
    </row>
    <row r="43" spans="1:7">
      <c r="A43" s="20" t="s">
        <v>891</v>
      </c>
      <c r="B43" s="20" t="s">
        <v>892</v>
      </c>
      <c r="C43" s="20" t="s">
        <v>103</v>
      </c>
      <c r="D43" s="14" t="s">
        <v>104</v>
      </c>
      <c r="E43" s="20" t="s">
        <v>115</v>
      </c>
      <c r="F43" s="14" t="s">
        <v>116</v>
      </c>
      <c r="G43" s="6">
        <v>107</v>
      </c>
    </row>
    <row r="44" spans="1:7">
      <c r="A44" s="20" t="s">
        <v>891</v>
      </c>
      <c r="B44" s="20" t="s">
        <v>892</v>
      </c>
      <c r="C44" s="20" t="s">
        <v>103</v>
      </c>
      <c r="D44" s="14" t="s">
        <v>104</v>
      </c>
      <c r="E44" s="20" t="s">
        <v>117</v>
      </c>
      <c r="F44" s="14" t="s">
        <v>118</v>
      </c>
      <c r="G44" s="6">
        <v>154</v>
      </c>
    </row>
    <row r="45" spans="1:7">
      <c r="A45" s="20" t="s">
        <v>891</v>
      </c>
      <c r="B45" s="20" t="s">
        <v>892</v>
      </c>
      <c r="C45" s="20" t="s">
        <v>103</v>
      </c>
      <c r="D45" s="14" t="s">
        <v>104</v>
      </c>
      <c r="E45" s="20" t="s">
        <v>119</v>
      </c>
      <c r="F45" s="14" t="s">
        <v>120</v>
      </c>
      <c r="G45" s="6">
        <v>162</v>
      </c>
    </row>
    <row r="46" spans="1:7">
      <c r="A46" s="20" t="s">
        <v>891</v>
      </c>
      <c r="B46" s="20" t="s">
        <v>892</v>
      </c>
      <c r="C46" s="20" t="s">
        <v>127</v>
      </c>
      <c r="D46" s="14" t="s">
        <v>128</v>
      </c>
      <c r="E46" s="20" t="s">
        <v>129</v>
      </c>
      <c r="F46" s="14" t="s">
        <v>130</v>
      </c>
      <c r="G46" s="6">
        <v>7342</v>
      </c>
    </row>
    <row r="47" spans="1:7">
      <c r="A47" s="20" t="s">
        <v>891</v>
      </c>
      <c r="B47" s="20" t="s">
        <v>892</v>
      </c>
      <c r="C47" s="20" t="s">
        <v>131</v>
      </c>
      <c r="D47" s="14" t="s">
        <v>132</v>
      </c>
      <c r="E47" s="20" t="s">
        <v>133</v>
      </c>
      <c r="F47" s="14" t="s">
        <v>134</v>
      </c>
      <c r="G47" s="6">
        <v>150</v>
      </c>
    </row>
    <row r="48" spans="1:7">
      <c r="A48" s="20" t="s">
        <v>891</v>
      </c>
      <c r="B48" s="20" t="s">
        <v>892</v>
      </c>
      <c r="C48" s="20" t="s">
        <v>135</v>
      </c>
      <c r="D48" s="14" t="s">
        <v>136</v>
      </c>
      <c r="E48" s="20" t="s">
        <v>137</v>
      </c>
      <c r="F48" s="14" t="s">
        <v>138</v>
      </c>
      <c r="G48" s="6">
        <v>68</v>
      </c>
    </row>
    <row r="49" spans="1:7">
      <c r="A49" s="20" t="s">
        <v>891</v>
      </c>
      <c r="B49" s="20" t="s">
        <v>892</v>
      </c>
      <c r="C49" s="20" t="s">
        <v>139</v>
      </c>
      <c r="D49" s="14" t="s">
        <v>140</v>
      </c>
      <c r="E49" s="20" t="s">
        <v>141</v>
      </c>
      <c r="F49" s="14" t="s">
        <v>142</v>
      </c>
      <c r="G49" s="6">
        <v>20367</v>
      </c>
    </row>
    <row r="50" spans="1:7">
      <c r="A50" s="20" t="s">
        <v>891</v>
      </c>
      <c r="B50" s="20" t="s">
        <v>892</v>
      </c>
      <c r="C50" s="20" t="s">
        <v>143</v>
      </c>
      <c r="D50" s="14" t="s">
        <v>144</v>
      </c>
      <c r="E50" s="20" t="s">
        <v>145</v>
      </c>
      <c r="F50" s="14" t="s">
        <v>146</v>
      </c>
      <c r="G50" s="6">
        <v>2452</v>
      </c>
    </row>
    <row r="51" spans="1:7">
      <c r="A51" s="20" t="s">
        <v>891</v>
      </c>
      <c r="B51" s="20" t="s">
        <v>892</v>
      </c>
      <c r="C51" s="20" t="s">
        <v>143</v>
      </c>
      <c r="D51" s="14" t="s">
        <v>144</v>
      </c>
      <c r="E51" s="20" t="s">
        <v>147</v>
      </c>
      <c r="F51" s="14" t="s">
        <v>148</v>
      </c>
      <c r="G51" s="6">
        <v>14544</v>
      </c>
    </row>
    <row r="52" spans="1:7">
      <c r="A52" s="20" t="s">
        <v>891</v>
      </c>
      <c r="B52" s="20" t="s">
        <v>892</v>
      </c>
      <c r="C52" s="20" t="s">
        <v>149</v>
      </c>
      <c r="D52" s="14" t="s">
        <v>150</v>
      </c>
      <c r="E52" s="20" t="s">
        <v>151</v>
      </c>
      <c r="F52" s="14" t="s">
        <v>152</v>
      </c>
      <c r="G52" s="6">
        <v>17</v>
      </c>
    </row>
    <row r="53" spans="1:7">
      <c r="A53" s="20" t="s">
        <v>891</v>
      </c>
      <c r="B53" s="20" t="s">
        <v>892</v>
      </c>
      <c r="C53" s="20" t="s">
        <v>149</v>
      </c>
      <c r="D53" s="14" t="s">
        <v>150</v>
      </c>
      <c r="E53" s="20" t="s">
        <v>155</v>
      </c>
      <c r="F53" s="14" t="s">
        <v>156</v>
      </c>
      <c r="G53" s="6">
        <v>488</v>
      </c>
    </row>
    <row r="54" spans="1:7">
      <c r="A54" s="20" t="s">
        <v>891</v>
      </c>
      <c r="B54" s="20" t="s">
        <v>892</v>
      </c>
      <c r="C54" s="20" t="s">
        <v>157</v>
      </c>
      <c r="D54" s="14" t="s">
        <v>158</v>
      </c>
      <c r="E54" s="20" t="s">
        <v>159</v>
      </c>
      <c r="F54" s="14" t="s">
        <v>160</v>
      </c>
      <c r="G54" s="6">
        <v>10525</v>
      </c>
    </row>
    <row r="55" spans="1:7">
      <c r="A55" s="20" t="s">
        <v>891</v>
      </c>
      <c r="B55" s="20" t="s">
        <v>892</v>
      </c>
      <c r="C55" s="20" t="s">
        <v>161</v>
      </c>
      <c r="D55" s="14" t="s">
        <v>162</v>
      </c>
      <c r="E55" s="20" t="s">
        <v>163</v>
      </c>
      <c r="F55" s="14" t="s">
        <v>164</v>
      </c>
      <c r="G55" s="6">
        <v>534</v>
      </c>
    </row>
    <row r="56" spans="1:7">
      <c r="A56" s="20" t="s">
        <v>891</v>
      </c>
      <c r="B56" s="20" t="s">
        <v>892</v>
      </c>
      <c r="C56" s="20" t="s">
        <v>165</v>
      </c>
      <c r="D56" s="14" t="s">
        <v>166</v>
      </c>
      <c r="E56" s="20" t="s">
        <v>167</v>
      </c>
      <c r="F56" s="14" t="s">
        <v>168</v>
      </c>
      <c r="G56" s="6">
        <v>50</v>
      </c>
    </row>
    <row r="57" spans="1:7">
      <c r="A57" s="20" t="s">
        <v>891</v>
      </c>
      <c r="B57" s="20" t="s">
        <v>892</v>
      </c>
      <c r="C57" s="20" t="s">
        <v>169</v>
      </c>
      <c r="D57" s="14" t="s">
        <v>170</v>
      </c>
      <c r="E57" s="20" t="s">
        <v>171</v>
      </c>
      <c r="F57" s="14" t="s">
        <v>172</v>
      </c>
      <c r="G57" s="6">
        <v>416</v>
      </c>
    </row>
    <row r="58" spans="1:7">
      <c r="A58" s="20" t="s">
        <v>891</v>
      </c>
      <c r="B58" s="20" t="s">
        <v>892</v>
      </c>
      <c r="C58" s="20" t="s">
        <v>173</v>
      </c>
      <c r="D58" s="14" t="s">
        <v>174</v>
      </c>
      <c r="E58" s="20" t="s">
        <v>175</v>
      </c>
      <c r="F58" s="14" t="s">
        <v>176</v>
      </c>
      <c r="G58" s="6">
        <v>1327</v>
      </c>
    </row>
    <row r="59" spans="1:7">
      <c r="A59" s="20" t="s">
        <v>891</v>
      </c>
      <c r="B59" s="20" t="s">
        <v>892</v>
      </c>
      <c r="C59" s="20" t="s">
        <v>181</v>
      </c>
      <c r="D59" s="14" t="s">
        <v>182</v>
      </c>
      <c r="E59" s="20" t="s">
        <v>183</v>
      </c>
      <c r="F59" s="14" t="s">
        <v>184</v>
      </c>
      <c r="G59" s="6">
        <v>4</v>
      </c>
    </row>
    <row r="60" spans="1:7">
      <c r="A60" s="20" t="s">
        <v>891</v>
      </c>
      <c r="B60" s="20" t="s">
        <v>892</v>
      </c>
      <c r="C60" s="20" t="s">
        <v>185</v>
      </c>
      <c r="D60" s="14" t="s">
        <v>186</v>
      </c>
      <c r="E60" s="20" t="s">
        <v>187</v>
      </c>
      <c r="F60" s="14" t="s">
        <v>188</v>
      </c>
      <c r="G60" s="6">
        <v>1</v>
      </c>
    </row>
    <row r="61" spans="1:7">
      <c r="A61" s="20" t="s">
        <v>891</v>
      </c>
      <c r="B61" s="20" t="s">
        <v>892</v>
      </c>
      <c r="C61" s="20" t="s">
        <v>189</v>
      </c>
      <c r="D61" s="14" t="s">
        <v>190</v>
      </c>
      <c r="E61" s="20" t="s">
        <v>191</v>
      </c>
      <c r="F61" s="14" t="s">
        <v>192</v>
      </c>
      <c r="G61" s="6">
        <v>2</v>
      </c>
    </row>
    <row r="62" spans="1:7">
      <c r="A62" s="20" t="s">
        <v>891</v>
      </c>
      <c r="B62" s="20" t="s">
        <v>892</v>
      </c>
      <c r="C62" s="20" t="s">
        <v>203</v>
      </c>
      <c r="D62" s="14" t="s">
        <v>204</v>
      </c>
      <c r="E62" s="20" t="s">
        <v>205</v>
      </c>
      <c r="F62" s="14" t="s">
        <v>206</v>
      </c>
      <c r="G62" s="6">
        <v>2</v>
      </c>
    </row>
    <row r="63" spans="1:7">
      <c r="A63" s="20" t="s">
        <v>891</v>
      </c>
      <c r="B63" s="20" t="s">
        <v>892</v>
      </c>
      <c r="C63" s="20" t="s">
        <v>223</v>
      </c>
      <c r="D63" s="14" t="s">
        <v>224</v>
      </c>
      <c r="E63" s="20" t="s">
        <v>225</v>
      </c>
      <c r="F63" s="14" t="s">
        <v>226</v>
      </c>
      <c r="G63" s="6">
        <v>2</v>
      </c>
    </row>
    <row r="64" spans="1:7">
      <c r="A64" s="20" t="s">
        <v>891</v>
      </c>
      <c r="B64" s="20" t="s">
        <v>892</v>
      </c>
      <c r="C64" s="20" t="s">
        <v>251</v>
      </c>
      <c r="D64" s="14" t="s">
        <v>252</v>
      </c>
      <c r="E64" s="20" t="s">
        <v>253</v>
      </c>
      <c r="F64" s="14" t="s">
        <v>254</v>
      </c>
      <c r="G64" s="6">
        <v>1</v>
      </c>
    </row>
    <row r="65" spans="1:7">
      <c r="A65" s="20" t="s">
        <v>891</v>
      </c>
      <c r="B65" s="20" t="s">
        <v>892</v>
      </c>
      <c r="C65" s="20" t="s">
        <v>251</v>
      </c>
      <c r="D65" s="14" t="s">
        <v>252</v>
      </c>
      <c r="E65" s="20" t="s">
        <v>255</v>
      </c>
      <c r="F65" s="14" t="s">
        <v>256</v>
      </c>
      <c r="G65" s="6">
        <v>2</v>
      </c>
    </row>
    <row r="66" spans="1:7">
      <c r="A66" s="20" t="s">
        <v>891</v>
      </c>
      <c r="B66" s="20" t="s">
        <v>892</v>
      </c>
      <c r="C66" s="20" t="s">
        <v>257</v>
      </c>
      <c r="D66" s="14" t="s">
        <v>258</v>
      </c>
      <c r="E66" s="20" t="s">
        <v>259</v>
      </c>
      <c r="F66" s="14" t="s">
        <v>258</v>
      </c>
      <c r="G66" s="6">
        <v>2</v>
      </c>
    </row>
    <row r="67" spans="1:7">
      <c r="A67" s="20" t="s">
        <v>891</v>
      </c>
      <c r="B67" s="20" t="s">
        <v>892</v>
      </c>
      <c r="C67" s="20" t="s">
        <v>262</v>
      </c>
      <c r="D67" s="14" t="s">
        <v>263</v>
      </c>
      <c r="E67" s="20" t="s">
        <v>264</v>
      </c>
      <c r="F67" s="14" t="s">
        <v>265</v>
      </c>
      <c r="G67" s="6">
        <v>1</v>
      </c>
    </row>
    <row r="68" spans="1:7">
      <c r="A68" s="20" t="s">
        <v>891</v>
      </c>
      <c r="B68" s="20" t="s">
        <v>892</v>
      </c>
      <c r="C68" s="20" t="s">
        <v>270</v>
      </c>
      <c r="D68" s="14" t="s">
        <v>271</v>
      </c>
      <c r="E68" s="20" t="s">
        <v>272</v>
      </c>
      <c r="F68" s="14" t="s">
        <v>273</v>
      </c>
      <c r="G68" s="6">
        <v>83</v>
      </c>
    </row>
    <row r="69" spans="1:7">
      <c r="A69" s="20" t="s">
        <v>891</v>
      </c>
      <c r="B69" s="20" t="s">
        <v>892</v>
      </c>
      <c r="C69" s="20" t="s">
        <v>274</v>
      </c>
      <c r="D69" s="14" t="s">
        <v>275</v>
      </c>
      <c r="E69" s="20" t="s">
        <v>276</v>
      </c>
      <c r="F69" s="14" t="s">
        <v>277</v>
      </c>
      <c r="G69" s="6">
        <v>118</v>
      </c>
    </row>
    <row r="70" spans="1:7">
      <c r="A70" s="20" t="s">
        <v>891</v>
      </c>
      <c r="B70" s="20" t="s">
        <v>892</v>
      </c>
      <c r="C70" s="20" t="s">
        <v>278</v>
      </c>
      <c r="D70" s="14" t="s">
        <v>279</v>
      </c>
      <c r="E70" s="20" t="s">
        <v>280</v>
      </c>
      <c r="F70" s="14" t="s">
        <v>281</v>
      </c>
      <c r="G70" s="6">
        <v>3356</v>
      </c>
    </row>
    <row r="71" spans="1:7">
      <c r="A71" s="20" t="s">
        <v>891</v>
      </c>
      <c r="B71" s="20" t="s">
        <v>892</v>
      </c>
      <c r="C71" s="20" t="s">
        <v>286</v>
      </c>
      <c r="D71" s="14" t="s">
        <v>287</v>
      </c>
      <c r="E71" s="20" t="s">
        <v>288</v>
      </c>
      <c r="F71" s="14" t="s">
        <v>289</v>
      </c>
      <c r="G71" s="6">
        <v>1559</v>
      </c>
    </row>
    <row r="72" spans="1:7">
      <c r="A72" s="20" t="s">
        <v>891</v>
      </c>
      <c r="B72" s="20" t="s">
        <v>892</v>
      </c>
      <c r="C72" s="20" t="s">
        <v>286</v>
      </c>
      <c r="D72" s="14" t="s">
        <v>287</v>
      </c>
      <c r="E72" s="20" t="s">
        <v>290</v>
      </c>
      <c r="F72" s="14" t="s">
        <v>291</v>
      </c>
      <c r="G72" s="6">
        <v>3232</v>
      </c>
    </row>
    <row r="73" spans="1:7">
      <c r="A73" s="20" t="s">
        <v>891</v>
      </c>
      <c r="B73" s="20" t="s">
        <v>892</v>
      </c>
      <c r="C73" s="20" t="s">
        <v>292</v>
      </c>
      <c r="D73" s="14" t="s">
        <v>293</v>
      </c>
      <c r="E73" s="20" t="s">
        <v>316</v>
      </c>
      <c r="F73" s="14" t="s">
        <v>317</v>
      </c>
      <c r="G73" s="6">
        <v>3</v>
      </c>
    </row>
    <row r="74" spans="1:7">
      <c r="A74" s="20" t="s">
        <v>891</v>
      </c>
      <c r="B74" s="20" t="s">
        <v>892</v>
      </c>
      <c r="C74" s="20" t="s">
        <v>292</v>
      </c>
      <c r="D74" s="14" t="s">
        <v>293</v>
      </c>
      <c r="E74" s="20" t="s">
        <v>324</v>
      </c>
      <c r="F74" s="14" t="s">
        <v>325</v>
      </c>
      <c r="G74" s="6">
        <v>2</v>
      </c>
    </row>
    <row r="75" spans="1:7">
      <c r="A75" s="20" t="s">
        <v>891</v>
      </c>
      <c r="B75" s="20" t="s">
        <v>892</v>
      </c>
      <c r="C75" s="20" t="s">
        <v>328</v>
      </c>
      <c r="D75" s="14" t="s">
        <v>329</v>
      </c>
      <c r="E75" s="20" t="s">
        <v>330</v>
      </c>
      <c r="F75" s="14" t="s">
        <v>331</v>
      </c>
      <c r="G75" s="6">
        <v>26</v>
      </c>
    </row>
    <row r="76" spans="1:7">
      <c r="A76" s="20" t="s">
        <v>891</v>
      </c>
      <c r="B76" s="20" t="s">
        <v>892</v>
      </c>
      <c r="C76" s="20" t="s">
        <v>328</v>
      </c>
      <c r="D76" s="14" t="s">
        <v>329</v>
      </c>
      <c r="E76" s="20" t="s">
        <v>332</v>
      </c>
      <c r="F76" s="14" t="s">
        <v>333</v>
      </c>
      <c r="G76" s="6">
        <v>38</v>
      </c>
    </row>
    <row r="77" spans="1:7">
      <c r="A77" s="20" t="s">
        <v>891</v>
      </c>
      <c r="B77" s="20" t="s">
        <v>892</v>
      </c>
      <c r="C77" s="20" t="s">
        <v>334</v>
      </c>
      <c r="D77" s="14" t="s">
        <v>335</v>
      </c>
      <c r="E77" s="20" t="s">
        <v>336</v>
      </c>
      <c r="F77" s="14" t="s">
        <v>337</v>
      </c>
      <c r="G77" s="6">
        <v>6</v>
      </c>
    </row>
    <row r="78" spans="1:7">
      <c r="A78" s="20" t="s">
        <v>891</v>
      </c>
      <c r="B78" s="20" t="s">
        <v>892</v>
      </c>
      <c r="C78" s="20" t="s">
        <v>334</v>
      </c>
      <c r="D78" s="14" t="s">
        <v>335</v>
      </c>
      <c r="E78" s="20" t="s">
        <v>344</v>
      </c>
      <c r="F78" s="14" t="s">
        <v>345</v>
      </c>
      <c r="G78" s="6">
        <v>5</v>
      </c>
    </row>
    <row r="79" spans="1:7">
      <c r="A79" s="20" t="s">
        <v>891</v>
      </c>
      <c r="B79" s="20" t="s">
        <v>892</v>
      </c>
      <c r="C79" s="20" t="s">
        <v>353</v>
      </c>
      <c r="D79" s="14" t="s">
        <v>354</v>
      </c>
      <c r="E79" s="20" t="s">
        <v>355</v>
      </c>
      <c r="F79" s="14" t="s">
        <v>356</v>
      </c>
      <c r="G79" s="6">
        <v>3</v>
      </c>
    </row>
    <row r="80" spans="1:7">
      <c r="A80" s="20" t="s">
        <v>891</v>
      </c>
      <c r="B80" s="20" t="s">
        <v>892</v>
      </c>
      <c r="C80" s="20" t="s">
        <v>357</v>
      </c>
      <c r="D80" s="14" t="s">
        <v>358</v>
      </c>
      <c r="E80" s="20" t="s">
        <v>359</v>
      </c>
      <c r="F80" s="14" t="s">
        <v>360</v>
      </c>
      <c r="G80" s="6">
        <v>37</v>
      </c>
    </row>
    <row r="81" spans="1:7">
      <c r="A81" s="20" t="s">
        <v>891</v>
      </c>
      <c r="B81" s="20" t="s">
        <v>892</v>
      </c>
      <c r="C81" s="20" t="s">
        <v>361</v>
      </c>
      <c r="D81" s="14" t="s">
        <v>362</v>
      </c>
      <c r="E81" s="20" t="s">
        <v>363</v>
      </c>
      <c r="F81" s="14" t="s">
        <v>364</v>
      </c>
      <c r="G81" s="6">
        <v>8</v>
      </c>
    </row>
    <row r="82" spans="1:7">
      <c r="A82" s="20" t="s">
        <v>891</v>
      </c>
      <c r="B82" s="20" t="s">
        <v>892</v>
      </c>
      <c r="C82" s="20" t="s">
        <v>365</v>
      </c>
      <c r="D82" s="14" t="s">
        <v>366</v>
      </c>
      <c r="E82" s="20" t="s">
        <v>367</v>
      </c>
      <c r="F82" s="14" t="s">
        <v>366</v>
      </c>
      <c r="G82" s="6">
        <v>91</v>
      </c>
    </row>
    <row r="83" spans="1:7">
      <c r="A83" s="20" t="s">
        <v>891</v>
      </c>
      <c r="B83" s="20" t="s">
        <v>892</v>
      </c>
      <c r="C83" s="20" t="s">
        <v>368</v>
      </c>
      <c r="D83" s="14" t="s">
        <v>369</v>
      </c>
      <c r="E83" s="20" t="s">
        <v>370</v>
      </c>
      <c r="F83" s="14" t="s">
        <v>369</v>
      </c>
      <c r="G83" s="6">
        <v>750</v>
      </c>
    </row>
    <row r="84" spans="1:7">
      <c r="A84" s="20" t="s">
        <v>891</v>
      </c>
      <c r="B84" s="20" t="s">
        <v>892</v>
      </c>
      <c r="C84" s="20" t="s">
        <v>368</v>
      </c>
      <c r="D84" s="14" t="s">
        <v>369</v>
      </c>
      <c r="E84" s="20" t="s">
        <v>371</v>
      </c>
      <c r="F84" s="14" t="s">
        <v>372</v>
      </c>
      <c r="G84" s="6">
        <v>8</v>
      </c>
    </row>
    <row r="85" spans="1:7">
      <c r="A85" s="20" t="s">
        <v>891</v>
      </c>
      <c r="B85" s="20" t="s">
        <v>892</v>
      </c>
      <c r="C85" s="20" t="s">
        <v>373</v>
      </c>
      <c r="D85" s="14" t="s">
        <v>374</v>
      </c>
      <c r="E85" s="20" t="s">
        <v>375</v>
      </c>
      <c r="F85" s="14" t="s">
        <v>374</v>
      </c>
      <c r="G85" s="6">
        <v>4492</v>
      </c>
    </row>
    <row r="86" spans="1:7">
      <c r="A86" s="20" t="s">
        <v>891</v>
      </c>
      <c r="B86" s="20" t="s">
        <v>892</v>
      </c>
      <c r="C86" s="20" t="s">
        <v>373</v>
      </c>
      <c r="D86" s="14" t="s">
        <v>374</v>
      </c>
      <c r="E86" s="20" t="s">
        <v>376</v>
      </c>
      <c r="F86" s="14" t="s">
        <v>377</v>
      </c>
      <c r="G86" s="6">
        <v>421</v>
      </c>
    </row>
    <row r="87" spans="1:7">
      <c r="A87" s="20" t="s">
        <v>891</v>
      </c>
      <c r="B87" s="20" t="s">
        <v>892</v>
      </c>
      <c r="C87" s="20" t="s">
        <v>378</v>
      </c>
      <c r="D87" s="14" t="s">
        <v>379</v>
      </c>
      <c r="E87" s="20" t="s">
        <v>380</v>
      </c>
      <c r="F87" s="14" t="s">
        <v>381</v>
      </c>
      <c r="G87" s="6">
        <v>1329</v>
      </c>
    </row>
    <row r="88" spans="1:7">
      <c r="A88" s="20" t="s">
        <v>891</v>
      </c>
      <c r="B88" s="20" t="s">
        <v>892</v>
      </c>
      <c r="C88" s="20" t="s">
        <v>382</v>
      </c>
      <c r="D88" s="14" t="s">
        <v>383</v>
      </c>
      <c r="E88" s="20" t="s">
        <v>384</v>
      </c>
      <c r="F88" s="14" t="s">
        <v>383</v>
      </c>
      <c r="G88" s="6">
        <v>194</v>
      </c>
    </row>
    <row r="89" spans="1:7">
      <c r="A89" s="20" t="s">
        <v>891</v>
      </c>
      <c r="B89" s="20" t="s">
        <v>892</v>
      </c>
      <c r="C89" s="20" t="s">
        <v>385</v>
      </c>
      <c r="D89" s="14" t="s">
        <v>386</v>
      </c>
      <c r="E89" s="20" t="s">
        <v>387</v>
      </c>
      <c r="F89" s="14" t="s">
        <v>386</v>
      </c>
      <c r="G89" s="6">
        <v>59</v>
      </c>
    </row>
    <row r="90" spans="1:7">
      <c r="A90" s="20" t="s">
        <v>891</v>
      </c>
      <c r="B90" s="20" t="s">
        <v>892</v>
      </c>
      <c r="C90" s="20" t="s">
        <v>388</v>
      </c>
      <c r="D90" s="14" t="s">
        <v>389</v>
      </c>
      <c r="E90" s="20" t="s">
        <v>390</v>
      </c>
      <c r="F90" s="14" t="s">
        <v>391</v>
      </c>
      <c r="G90" s="6">
        <v>11</v>
      </c>
    </row>
    <row r="91" spans="1:7">
      <c r="A91" s="20" t="s">
        <v>891</v>
      </c>
      <c r="B91" s="20" t="s">
        <v>892</v>
      </c>
      <c r="C91" s="20" t="s">
        <v>392</v>
      </c>
      <c r="D91" s="14" t="s">
        <v>393</v>
      </c>
      <c r="E91" s="20" t="s">
        <v>394</v>
      </c>
      <c r="F91" s="14" t="s">
        <v>395</v>
      </c>
      <c r="G91" s="6">
        <v>429</v>
      </c>
    </row>
    <row r="92" spans="1:7">
      <c r="A92" s="20" t="s">
        <v>891</v>
      </c>
      <c r="B92" s="20" t="s">
        <v>892</v>
      </c>
      <c r="C92" s="20" t="s">
        <v>396</v>
      </c>
      <c r="D92" s="14" t="s">
        <v>397</v>
      </c>
      <c r="E92" s="20" t="s">
        <v>398</v>
      </c>
      <c r="F92" s="14" t="s">
        <v>399</v>
      </c>
      <c r="G92" s="6">
        <v>98</v>
      </c>
    </row>
    <row r="93" spans="1:7">
      <c r="A93" s="20" t="s">
        <v>891</v>
      </c>
      <c r="B93" s="20" t="s">
        <v>892</v>
      </c>
      <c r="C93" s="20" t="s">
        <v>400</v>
      </c>
      <c r="D93" s="14" t="s">
        <v>401</v>
      </c>
      <c r="E93" s="20" t="s">
        <v>402</v>
      </c>
      <c r="F93" s="14" t="s">
        <v>401</v>
      </c>
      <c r="G93" s="6">
        <v>740</v>
      </c>
    </row>
    <row r="94" spans="1:7">
      <c r="A94" s="20" t="s">
        <v>891</v>
      </c>
      <c r="B94" s="20" t="s">
        <v>892</v>
      </c>
      <c r="C94" s="20" t="s">
        <v>403</v>
      </c>
      <c r="D94" s="14" t="s">
        <v>404</v>
      </c>
      <c r="E94" s="20" t="s">
        <v>405</v>
      </c>
      <c r="F94" s="14" t="s">
        <v>404</v>
      </c>
      <c r="G94" s="6">
        <v>1753</v>
      </c>
    </row>
    <row r="95" spans="1:7">
      <c r="A95" s="20" t="s">
        <v>891</v>
      </c>
      <c r="B95" s="20" t="s">
        <v>892</v>
      </c>
      <c r="C95" s="20" t="s">
        <v>406</v>
      </c>
      <c r="D95" s="14" t="s">
        <v>407</v>
      </c>
      <c r="E95" s="20" t="s">
        <v>408</v>
      </c>
      <c r="F95" s="14" t="s">
        <v>409</v>
      </c>
      <c r="G95" s="6">
        <v>3930</v>
      </c>
    </row>
    <row r="96" spans="1:7">
      <c r="A96" s="20" t="s">
        <v>891</v>
      </c>
      <c r="B96" s="20" t="s">
        <v>892</v>
      </c>
      <c r="C96" s="20" t="s">
        <v>410</v>
      </c>
      <c r="D96" s="14" t="s">
        <v>411</v>
      </c>
      <c r="E96" s="20" t="s">
        <v>412</v>
      </c>
      <c r="F96" s="14" t="s">
        <v>411</v>
      </c>
      <c r="G96" s="6">
        <v>252</v>
      </c>
    </row>
    <row r="97" spans="1:7">
      <c r="A97" s="20" t="s">
        <v>891</v>
      </c>
      <c r="B97" s="20" t="s">
        <v>892</v>
      </c>
      <c r="C97" s="20" t="s">
        <v>413</v>
      </c>
      <c r="D97" s="14" t="s">
        <v>414</v>
      </c>
      <c r="E97" s="20" t="s">
        <v>415</v>
      </c>
      <c r="F97" s="14" t="s">
        <v>416</v>
      </c>
      <c r="G97" s="6">
        <v>373</v>
      </c>
    </row>
    <row r="98" spans="1:7">
      <c r="A98" s="20" t="s">
        <v>891</v>
      </c>
      <c r="B98" s="20" t="s">
        <v>892</v>
      </c>
      <c r="C98" s="20" t="s">
        <v>417</v>
      </c>
      <c r="D98" s="14" t="s">
        <v>418</v>
      </c>
      <c r="E98" s="20" t="s">
        <v>419</v>
      </c>
      <c r="F98" s="14" t="s">
        <v>418</v>
      </c>
      <c r="G98" s="6">
        <v>88</v>
      </c>
    </row>
    <row r="99" spans="1:7">
      <c r="A99" s="20" t="s">
        <v>891</v>
      </c>
      <c r="B99" s="20" t="s">
        <v>892</v>
      </c>
      <c r="C99" s="20" t="s">
        <v>420</v>
      </c>
      <c r="D99" s="14" t="s">
        <v>421</v>
      </c>
      <c r="E99" s="20" t="s">
        <v>422</v>
      </c>
      <c r="F99" s="14" t="s">
        <v>423</v>
      </c>
      <c r="G99" s="6">
        <v>302</v>
      </c>
    </row>
    <row r="100" spans="1:7">
      <c r="A100" s="20" t="s">
        <v>891</v>
      </c>
      <c r="B100" s="20" t="s">
        <v>892</v>
      </c>
      <c r="C100" s="20" t="s">
        <v>424</v>
      </c>
      <c r="D100" s="14" t="s">
        <v>425</v>
      </c>
      <c r="E100" s="20" t="s">
        <v>426</v>
      </c>
      <c r="F100" s="14" t="s">
        <v>427</v>
      </c>
      <c r="G100" s="6">
        <v>41</v>
      </c>
    </row>
    <row r="101" spans="1:7">
      <c r="A101" s="20" t="s">
        <v>891</v>
      </c>
      <c r="B101" s="20" t="s">
        <v>892</v>
      </c>
      <c r="C101" s="20" t="s">
        <v>428</v>
      </c>
      <c r="D101" s="14" t="s">
        <v>429</v>
      </c>
      <c r="E101" s="20" t="s">
        <v>430</v>
      </c>
      <c r="F101" s="14" t="s">
        <v>429</v>
      </c>
      <c r="G101" s="6">
        <v>34</v>
      </c>
    </row>
    <row r="102" spans="1:7">
      <c r="A102" s="20" t="s">
        <v>891</v>
      </c>
      <c r="B102" s="20" t="s">
        <v>892</v>
      </c>
      <c r="C102" s="20" t="s">
        <v>431</v>
      </c>
      <c r="D102" s="14" t="s">
        <v>432</v>
      </c>
      <c r="E102" s="20" t="s">
        <v>433</v>
      </c>
      <c r="F102" s="14" t="s">
        <v>432</v>
      </c>
      <c r="G102" s="6">
        <v>509</v>
      </c>
    </row>
    <row r="103" spans="1:7">
      <c r="A103" s="20" t="s">
        <v>891</v>
      </c>
      <c r="B103" s="20" t="s">
        <v>892</v>
      </c>
      <c r="C103" s="20" t="s">
        <v>434</v>
      </c>
      <c r="D103" s="14" t="s">
        <v>435</v>
      </c>
      <c r="E103" s="20" t="s">
        <v>436</v>
      </c>
      <c r="F103" s="14" t="s">
        <v>435</v>
      </c>
      <c r="G103" s="6">
        <v>32</v>
      </c>
    </row>
    <row r="104" spans="1:7">
      <c r="A104" s="20" t="s">
        <v>891</v>
      </c>
      <c r="B104" s="20" t="s">
        <v>892</v>
      </c>
      <c r="C104" s="20" t="s">
        <v>437</v>
      </c>
      <c r="D104" s="14" t="s">
        <v>438</v>
      </c>
      <c r="E104" s="20" t="s">
        <v>439</v>
      </c>
      <c r="F104" s="14" t="s">
        <v>438</v>
      </c>
      <c r="G104" s="6">
        <v>2</v>
      </c>
    </row>
    <row r="105" spans="1:7">
      <c r="A105" s="20" t="s">
        <v>891</v>
      </c>
      <c r="B105" s="20" t="s">
        <v>892</v>
      </c>
      <c r="C105" s="20" t="s">
        <v>440</v>
      </c>
      <c r="D105" s="14" t="s">
        <v>441</v>
      </c>
      <c r="E105" s="20" t="s">
        <v>442</v>
      </c>
      <c r="F105" s="14" t="s">
        <v>441</v>
      </c>
      <c r="G105" s="6">
        <v>498</v>
      </c>
    </row>
    <row r="106" spans="1:7">
      <c r="A106" s="20" t="s">
        <v>891</v>
      </c>
      <c r="B106" s="20" t="s">
        <v>892</v>
      </c>
      <c r="C106" s="20" t="s">
        <v>443</v>
      </c>
      <c r="D106" s="14" t="s">
        <v>444</v>
      </c>
      <c r="E106" s="20" t="s">
        <v>445</v>
      </c>
      <c r="F106" s="14" t="s">
        <v>444</v>
      </c>
      <c r="G106" s="6">
        <v>1217</v>
      </c>
    </row>
    <row r="107" spans="1:7">
      <c r="A107" s="20" t="s">
        <v>891</v>
      </c>
      <c r="B107" s="20" t="s">
        <v>892</v>
      </c>
      <c r="C107" s="20" t="s">
        <v>446</v>
      </c>
      <c r="D107" s="14" t="s">
        <v>447</v>
      </c>
      <c r="E107" s="20" t="s">
        <v>448</v>
      </c>
      <c r="F107" s="14" t="s">
        <v>449</v>
      </c>
      <c r="G107" s="6">
        <v>1104</v>
      </c>
    </row>
    <row r="108" spans="1:7">
      <c r="A108" s="20" t="s">
        <v>891</v>
      </c>
      <c r="B108" s="20" t="s">
        <v>892</v>
      </c>
      <c r="C108" s="20" t="s">
        <v>446</v>
      </c>
      <c r="D108" s="14" t="s">
        <v>447</v>
      </c>
      <c r="E108" s="20" t="s">
        <v>450</v>
      </c>
      <c r="F108" s="14" t="s">
        <v>451</v>
      </c>
      <c r="G108" s="6">
        <v>304</v>
      </c>
    </row>
    <row r="109" spans="1:7">
      <c r="A109" s="20" t="s">
        <v>891</v>
      </c>
      <c r="B109" s="20" t="s">
        <v>892</v>
      </c>
      <c r="C109" s="20" t="s">
        <v>452</v>
      </c>
      <c r="D109" s="14" t="s">
        <v>453</v>
      </c>
      <c r="E109" s="20" t="s">
        <v>454</v>
      </c>
      <c r="F109" s="14" t="s">
        <v>455</v>
      </c>
      <c r="G109" s="6">
        <v>3107</v>
      </c>
    </row>
    <row r="110" spans="1:7">
      <c r="A110" s="20" t="s">
        <v>891</v>
      </c>
      <c r="B110" s="20" t="s">
        <v>892</v>
      </c>
      <c r="C110" s="20" t="s">
        <v>452</v>
      </c>
      <c r="D110" s="14" t="s">
        <v>453</v>
      </c>
      <c r="E110" s="20" t="s">
        <v>456</v>
      </c>
      <c r="F110" s="14" t="s">
        <v>457</v>
      </c>
      <c r="G110" s="6">
        <v>1112</v>
      </c>
    </row>
    <row r="111" spans="1:7">
      <c r="A111" s="20" t="s">
        <v>891</v>
      </c>
      <c r="B111" s="20" t="s">
        <v>892</v>
      </c>
      <c r="C111" s="20" t="s">
        <v>452</v>
      </c>
      <c r="D111" s="14" t="s">
        <v>453</v>
      </c>
      <c r="E111" s="20" t="s">
        <v>458</v>
      </c>
      <c r="F111" s="14" t="s">
        <v>459</v>
      </c>
      <c r="G111" s="6">
        <v>67</v>
      </c>
    </row>
    <row r="112" spans="1:7">
      <c r="A112" s="20" t="s">
        <v>891</v>
      </c>
      <c r="B112" s="20" t="s">
        <v>892</v>
      </c>
      <c r="C112" s="20" t="s">
        <v>452</v>
      </c>
      <c r="D112" s="14" t="s">
        <v>453</v>
      </c>
      <c r="E112" s="20" t="s">
        <v>460</v>
      </c>
      <c r="F112" s="14" t="s">
        <v>461</v>
      </c>
      <c r="G112" s="6">
        <v>2</v>
      </c>
    </row>
    <row r="113" spans="1:7">
      <c r="A113" s="20" t="s">
        <v>891</v>
      </c>
      <c r="B113" s="20" t="s">
        <v>892</v>
      </c>
      <c r="C113" s="20" t="s">
        <v>452</v>
      </c>
      <c r="D113" s="14" t="s">
        <v>453</v>
      </c>
      <c r="E113" s="20" t="s">
        <v>462</v>
      </c>
      <c r="F113" s="14" t="s">
        <v>463</v>
      </c>
      <c r="G113" s="6">
        <v>25</v>
      </c>
    </row>
    <row r="114" spans="1:7">
      <c r="A114" s="20" t="s">
        <v>891</v>
      </c>
      <c r="B114" s="20" t="s">
        <v>892</v>
      </c>
      <c r="C114" s="20" t="s">
        <v>464</v>
      </c>
      <c r="D114" s="14" t="s">
        <v>465</v>
      </c>
      <c r="E114" s="20" t="s">
        <v>466</v>
      </c>
      <c r="F114" s="14" t="s">
        <v>467</v>
      </c>
      <c r="G114" s="6">
        <v>639</v>
      </c>
    </row>
    <row r="115" spans="1:7">
      <c r="A115" s="20" t="s">
        <v>891</v>
      </c>
      <c r="B115" s="20" t="s">
        <v>892</v>
      </c>
      <c r="C115" s="20" t="s">
        <v>464</v>
      </c>
      <c r="D115" s="14" t="s">
        <v>465</v>
      </c>
      <c r="E115" s="20" t="s">
        <v>468</v>
      </c>
      <c r="F115" s="14" t="s">
        <v>469</v>
      </c>
      <c r="G115" s="6">
        <v>3</v>
      </c>
    </row>
    <row r="116" spans="1:7">
      <c r="A116" s="20" t="s">
        <v>891</v>
      </c>
      <c r="B116" s="20" t="s">
        <v>892</v>
      </c>
      <c r="C116" s="20" t="s">
        <v>464</v>
      </c>
      <c r="D116" s="14" t="s">
        <v>465</v>
      </c>
      <c r="E116" s="20" t="s">
        <v>470</v>
      </c>
      <c r="F116" s="14" t="s">
        <v>471</v>
      </c>
      <c r="G116" s="6">
        <v>228</v>
      </c>
    </row>
    <row r="117" spans="1:7">
      <c r="A117" s="20" t="s">
        <v>891</v>
      </c>
      <c r="B117" s="20" t="s">
        <v>892</v>
      </c>
      <c r="C117" s="20" t="s">
        <v>472</v>
      </c>
      <c r="D117" s="14" t="s">
        <v>473</v>
      </c>
      <c r="E117" s="20" t="s">
        <v>474</v>
      </c>
      <c r="F117" s="14" t="s">
        <v>475</v>
      </c>
      <c r="G117" s="6">
        <v>1754</v>
      </c>
    </row>
    <row r="118" spans="1:7">
      <c r="A118" s="20" t="s">
        <v>891</v>
      </c>
      <c r="B118" s="20" t="s">
        <v>892</v>
      </c>
      <c r="C118" s="20" t="s">
        <v>476</v>
      </c>
      <c r="D118" s="14" t="s">
        <v>477</v>
      </c>
      <c r="E118" s="20" t="s">
        <v>478</v>
      </c>
      <c r="F118" s="14" t="s">
        <v>479</v>
      </c>
      <c r="G118" s="6">
        <v>492</v>
      </c>
    </row>
    <row r="119" spans="1:7">
      <c r="A119" s="20" t="s">
        <v>891</v>
      </c>
      <c r="B119" s="20" t="s">
        <v>892</v>
      </c>
      <c r="C119" s="20" t="s">
        <v>480</v>
      </c>
      <c r="D119" s="14" t="s">
        <v>481</v>
      </c>
      <c r="E119" s="20" t="s">
        <v>482</v>
      </c>
      <c r="F119" s="14" t="s">
        <v>483</v>
      </c>
      <c r="G119" s="6">
        <v>2414</v>
      </c>
    </row>
    <row r="120" spans="1:7">
      <c r="A120" s="20" t="s">
        <v>891</v>
      </c>
      <c r="B120" s="20" t="s">
        <v>892</v>
      </c>
      <c r="C120" s="20" t="s">
        <v>484</v>
      </c>
      <c r="D120" s="14" t="s">
        <v>485</v>
      </c>
      <c r="E120" s="20" t="s">
        <v>486</v>
      </c>
      <c r="F120" s="14" t="s">
        <v>487</v>
      </c>
      <c r="G120" s="6">
        <v>2638</v>
      </c>
    </row>
    <row r="121" spans="1:7">
      <c r="A121" s="20" t="s">
        <v>891</v>
      </c>
      <c r="B121" s="20" t="s">
        <v>892</v>
      </c>
      <c r="C121" s="20" t="s">
        <v>484</v>
      </c>
      <c r="D121" s="14" t="s">
        <v>485</v>
      </c>
      <c r="E121" s="20" t="s">
        <v>488</v>
      </c>
      <c r="F121" s="14" t="s">
        <v>489</v>
      </c>
      <c r="G121" s="6">
        <v>777</v>
      </c>
    </row>
    <row r="122" spans="1:7">
      <c r="A122" s="20" t="s">
        <v>891</v>
      </c>
      <c r="B122" s="20" t="s">
        <v>892</v>
      </c>
      <c r="C122" s="20" t="s">
        <v>484</v>
      </c>
      <c r="D122" s="14" t="s">
        <v>485</v>
      </c>
      <c r="E122" s="20" t="s">
        <v>490</v>
      </c>
      <c r="F122" s="14" t="s">
        <v>491</v>
      </c>
      <c r="G122" s="6">
        <v>102</v>
      </c>
    </row>
    <row r="123" spans="1:7">
      <c r="A123" s="20" t="s">
        <v>891</v>
      </c>
      <c r="B123" s="20" t="s">
        <v>892</v>
      </c>
      <c r="C123" s="20" t="s">
        <v>484</v>
      </c>
      <c r="D123" s="14" t="s">
        <v>485</v>
      </c>
      <c r="E123" s="20" t="s">
        <v>492</v>
      </c>
      <c r="F123" s="14" t="s">
        <v>493</v>
      </c>
      <c r="G123" s="6">
        <v>172</v>
      </c>
    </row>
    <row r="124" spans="1:7">
      <c r="A124" s="20" t="s">
        <v>891</v>
      </c>
      <c r="B124" s="20" t="s">
        <v>892</v>
      </c>
      <c r="C124" s="20" t="s">
        <v>484</v>
      </c>
      <c r="D124" s="14" t="s">
        <v>485</v>
      </c>
      <c r="E124" s="20" t="s">
        <v>494</v>
      </c>
      <c r="F124" s="14" t="s">
        <v>495</v>
      </c>
      <c r="G124" s="6">
        <v>37</v>
      </c>
    </row>
    <row r="125" spans="1:7">
      <c r="A125" s="20" t="s">
        <v>891</v>
      </c>
      <c r="B125" s="20" t="s">
        <v>892</v>
      </c>
      <c r="C125" s="20" t="s">
        <v>484</v>
      </c>
      <c r="D125" s="14" t="s">
        <v>485</v>
      </c>
      <c r="E125" s="20" t="s">
        <v>496</v>
      </c>
      <c r="F125" s="14" t="s">
        <v>497</v>
      </c>
      <c r="G125" s="6">
        <v>65</v>
      </c>
    </row>
    <row r="126" spans="1:7">
      <c r="A126" s="20" t="s">
        <v>891</v>
      </c>
      <c r="B126" s="20" t="s">
        <v>892</v>
      </c>
      <c r="C126" s="20" t="s">
        <v>484</v>
      </c>
      <c r="D126" s="14" t="s">
        <v>485</v>
      </c>
      <c r="E126" s="20" t="s">
        <v>498</v>
      </c>
      <c r="F126" s="14" t="s">
        <v>499</v>
      </c>
      <c r="G126" s="6">
        <v>145</v>
      </c>
    </row>
    <row r="127" spans="1:7">
      <c r="A127" s="20" t="s">
        <v>891</v>
      </c>
      <c r="B127" s="20" t="s">
        <v>892</v>
      </c>
      <c r="C127" s="20" t="s">
        <v>484</v>
      </c>
      <c r="D127" s="14" t="s">
        <v>485</v>
      </c>
      <c r="E127" s="20" t="s">
        <v>500</v>
      </c>
      <c r="F127" s="14" t="s">
        <v>501</v>
      </c>
      <c r="G127" s="6">
        <v>58</v>
      </c>
    </row>
    <row r="128" spans="1:7">
      <c r="A128" s="20" t="s">
        <v>891</v>
      </c>
      <c r="B128" s="20" t="s">
        <v>892</v>
      </c>
      <c r="C128" s="20" t="s">
        <v>484</v>
      </c>
      <c r="D128" s="14" t="s">
        <v>485</v>
      </c>
      <c r="E128" s="20" t="s">
        <v>502</v>
      </c>
      <c r="F128" s="14" t="s">
        <v>503</v>
      </c>
      <c r="G128" s="6">
        <v>31</v>
      </c>
    </row>
    <row r="129" spans="1:7">
      <c r="A129" s="20" t="s">
        <v>891</v>
      </c>
      <c r="B129" s="20" t="s">
        <v>892</v>
      </c>
      <c r="C129" s="20" t="s">
        <v>484</v>
      </c>
      <c r="D129" s="14" t="s">
        <v>485</v>
      </c>
      <c r="E129" s="20" t="s">
        <v>504</v>
      </c>
      <c r="F129" s="14" t="s">
        <v>505</v>
      </c>
      <c r="G129" s="6">
        <v>173</v>
      </c>
    </row>
    <row r="130" spans="1:7">
      <c r="A130" s="20" t="s">
        <v>891</v>
      </c>
      <c r="B130" s="20" t="s">
        <v>892</v>
      </c>
      <c r="C130" s="20" t="s">
        <v>484</v>
      </c>
      <c r="D130" s="14" t="s">
        <v>485</v>
      </c>
      <c r="E130" s="20" t="s">
        <v>506</v>
      </c>
      <c r="F130" s="14" t="s">
        <v>507</v>
      </c>
      <c r="G130" s="6">
        <v>207</v>
      </c>
    </row>
    <row r="131" spans="1:7">
      <c r="A131" s="20" t="s">
        <v>891</v>
      </c>
      <c r="B131" s="20" t="s">
        <v>892</v>
      </c>
      <c r="C131" s="20" t="s">
        <v>484</v>
      </c>
      <c r="D131" s="14" t="s">
        <v>485</v>
      </c>
      <c r="E131" s="20" t="s">
        <v>508</v>
      </c>
      <c r="F131" s="14" t="s">
        <v>509</v>
      </c>
      <c r="G131" s="6">
        <v>2169</v>
      </c>
    </row>
    <row r="132" spans="1:7">
      <c r="A132" s="20" t="s">
        <v>891</v>
      </c>
      <c r="B132" s="20" t="s">
        <v>892</v>
      </c>
      <c r="C132" s="20" t="s">
        <v>484</v>
      </c>
      <c r="D132" s="14" t="s">
        <v>485</v>
      </c>
      <c r="E132" s="20" t="s">
        <v>510</v>
      </c>
      <c r="F132" s="14" t="s">
        <v>511</v>
      </c>
      <c r="G132" s="6">
        <v>5061</v>
      </c>
    </row>
    <row r="133" spans="1:7">
      <c r="A133" s="20" t="s">
        <v>891</v>
      </c>
      <c r="B133" s="20" t="s">
        <v>892</v>
      </c>
      <c r="C133" s="20" t="s">
        <v>484</v>
      </c>
      <c r="D133" s="14" t="s">
        <v>485</v>
      </c>
      <c r="E133" s="20" t="s">
        <v>512</v>
      </c>
      <c r="F133" s="14" t="s">
        <v>513</v>
      </c>
      <c r="G133" s="6">
        <v>544</v>
      </c>
    </row>
    <row r="134" spans="1:7">
      <c r="A134" s="20" t="s">
        <v>891</v>
      </c>
      <c r="B134" s="20" t="s">
        <v>892</v>
      </c>
      <c r="C134" s="20" t="s">
        <v>484</v>
      </c>
      <c r="D134" s="14" t="s">
        <v>485</v>
      </c>
      <c r="E134" s="20" t="s">
        <v>514</v>
      </c>
      <c r="F134" s="14" t="s">
        <v>515</v>
      </c>
      <c r="G134" s="6">
        <v>101</v>
      </c>
    </row>
    <row r="135" spans="1:7">
      <c r="A135" s="20" t="s">
        <v>891</v>
      </c>
      <c r="B135" s="20" t="s">
        <v>892</v>
      </c>
      <c r="C135" s="20" t="s">
        <v>484</v>
      </c>
      <c r="D135" s="14" t="s">
        <v>485</v>
      </c>
      <c r="E135" s="20" t="s">
        <v>516</v>
      </c>
      <c r="F135" s="14" t="s">
        <v>517</v>
      </c>
      <c r="G135" s="6">
        <v>865</v>
      </c>
    </row>
    <row r="136" spans="1:7">
      <c r="A136" s="20" t="s">
        <v>891</v>
      </c>
      <c r="B136" s="20" t="s">
        <v>892</v>
      </c>
      <c r="C136" s="20" t="s">
        <v>484</v>
      </c>
      <c r="D136" s="14" t="s">
        <v>485</v>
      </c>
      <c r="E136" s="20" t="s">
        <v>518</v>
      </c>
      <c r="F136" s="14" t="s">
        <v>519</v>
      </c>
      <c r="G136" s="6">
        <v>136</v>
      </c>
    </row>
    <row r="137" spans="1:7">
      <c r="A137" s="20" t="s">
        <v>891</v>
      </c>
      <c r="B137" s="20" t="s">
        <v>892</v>
      </c>
      <c r="C137" s="20" t="s">
        <v>484</v>
      </c>
      <c r="D137" s="14" t="s">
        <v>485</v>
      </c>
      <c r="E137" s="20" t="s">
        <v>520</v>
      </c>
      <c r="F137" s="14" t="s">
        <v>521</v>
      </c>
      <c r="G137" s="6">
        <v>433</v>
      </c>
    </row>
    <row r="138" spans="1:7">
      <c r="A138" s="20" t="s">
        <v>891</v>
      </c>
      <c r="B138" s="20" t="s">
        <v>892</v>
      </c>
      <c r="C138" s="20" t="s">
        <v>484</v>
      </c>
      <c r="D138" s="14" t="s">
        <v>485</v>
      </c>
      <c r="E138" s="20" t="s">
        <v>522</v>
      </c>
      <c r="F138" s="14" t="s">
        <v>523</v>
      </c>
      <c r="G138" s="6">
        <v>12</v>
      </c>
    </row>
    <row r="139" spans="1:7">
      <c r="A139" s="20" t="s">
        <v>891</v>
      </c>
      <c r="B139" s="20" t="s">
        <v>892</v>
      </c>
      <c r="C139" s="20" t="s">
        <v>484</v>
      </c>
      <c r="D139" s="14" t="s">
        <v>485</v>
      </c>
      <c r="E139" s="20" t="s">
        <v>524</v>
      </c>
      <c r="F139" s="14" t="s">
        <v>525</v>
      </c>
      <c r="G139" s="6">
        <v>1063</v>
      </c>
    </row>
    <row r="140" spans="1:7">
      <c r="A140" s="20" t="s">
        <v>891</v>
      </c>
      <c r="B140" s="20" t="s">
        <v>892</v>
      </c>
      <c r="C140" s="20" t="s">
        <v>484</v>
      </c>
      <c r="D140" s="14" t="s">
        <v>485</v>
      </c>
      <c r="E140" s="20" t="s">
        <v>526</v>
      </c>
      <c r="F140" s="14" t="s">
        <v>527</v>
      </c>
      <c r="G140" s="6">
        <v>145</v>
      </c>
    </row>
    <row r="141" spans="1:7">
      <c r="A141" s="20" t="s">
        <v>891</v>
      </c>
      <c r="B141" s="20" t="s">
        <v>892</v>
      </c>
      <c r="C141" s="20" t="s">
        <v>484</v>
      </c>
      <c r="D141" s="14" t="s">
        <v>485</v>
      </c>
      <c r="E141" s="20" t="s">
        <v>528</v>
      </c>
      <c r="F141" s="14" t="s">
        <v>529</v>
      </c>
      <c r="G141" s="6">
        <v>233</v>
      </c>
    </row>
    <row r="142" spans="1:7">
      <c r="A142" s="20" t="s">
        <v>891</v>
      </c>
      <c r="B142" s="20" t="s">
        <v>892</v>
      </c>
      <c r="C142" s="20" t="s">
        <v>484</v>
      </c>
      <c r="D142" s="14" t="s">
        <v>485</v>
      </c>
      <c r="E142" s="20" t="s">
        <v>530</v>
      </c>
      <c r="F142" s="14" t="s">
        <v>531</v>
      </c>
      <c r="G142" s="6">
        <v>110</v>
      </c>
    </row>
    <row r="143" spans="1:7">
      <c r="A143" s="20" t="s">
        <v>891</v>
      </c>
      <c r="B143" s="20" t="s">
        <v>892</v>
      </c>
      <c r="C143" s="20" t="s">
        <v>484</v>
      </c>
      <c r="D143" s="14" t="s">
        <v>485</v>
      </c>
      <c r="E143" s="20" t="s">
        <v>532</v>
      </c>
      <c r="F143" s="14" t="s">
        <v>533</v>
      </c>
      <c r="G143" s="6">
        <v>442</v>
      </c>
    </row>
    <row r="144" spans="1:7">
      <c r="A144" s="20" t="s">
        <v>891</v>
      </c>
      <c r="B144" s="20" t="s">
        <v>892</v>
      </c>
      <c r="C144" s="20" t="s">
        <v>484</v>
      </c>
      <c r="D144" s="14" t="s">
        <v>485</v>
      </c>
      <c r="E144" s="20" t="s">
        <v>534</v>
      </c>
      <c r="F144" s="14" t="s">
        <v>535</v>
      </c>
      <c r="G144" s="6">
        <v>1033</v>
      </c>
    </row>
    <row r="145" spans="1:7">
      <c r="A145" s="20" t="s">
        <v>891</v>
      </c>
      <c r="B145" s="20" t="s">
        <v>892</v>
      </c>
      <c r="C145" s="20" t="s">
        <v>484</v>
      </c>
      <c r="D145" s="14" t="s">
        <v>485</v>
      </c>
      <c r="E145" s="20" t="s">
        <v>536</v>
      </c>
      <c r="F145" s="14" t="s">
        <v>537</v>
      </c>
      <c r="G145" s="6">
        <v>74</v>
      </c>
    </row>
    <row r="146" spans="1:7">
      <c r="A146" s="20" t="s">
        <v>891</v>
      </c>
      <c r="B146" s="20" t="s">
        <v>892</v>
      </c>
      <c r="C146" s="20" t="s">
        <v>538</v>
      </c>
      <c r="D146" s="14" t="s">
        <v>539</v>
      </c>
      <c r="E146" s="20" t="s">
        <v>540</v>
      </c>
      <c r="F146" s="14" t="s">
        <v>541</v>
      </c>
      <c r="G146" s="6">
        <v>33</v>
      </c>
    </row>
    <row r="147" spans="1:7">
      <c r="A147" s="20" t="s">
        <v>891</v>
      </c>
      <c r="B147" s="20" t="s">
        <v>892</v>
      </c>
      <c r="C147" s="20" t="s">
        <v>538</v>
      </c>
      <c r="D147" s="14" t="s">
        <v>539</v>
      </c>
      <c r="E147" s="20" t="s">
        <v>542</v>
      </c>
      <c r="F147" s="14" t="s">
        <v>543</v>
      </c>
      <c r="G147" s="6">
        <v>10</v>
      </c>
    </row>
    <row r="148" spans="1:7">
      <c r="A148" s="20" t="s">
        <v>891</v>
      </c>
      <c r="B148" s="20" t="s">
        <v>892</v>
      </c>
      <c r="C148" s="20" t="s">
        <v>544</v>
      </c>
      <c r="D148" s="14" t="s">
        <v>545</v>
      </c>
      <c r="E148" s="20" t="s">
        <v>546</v>
      </c>
      <c r="F148" s="14" t="s">
        <v>547</v>
      </c>
      <c r="G148" s="6">
        <v>2953</v>
      </c>
    </row>
    <row r="149" spans="1:7">
      <c r="A149" s="20" t="s">
        <v>891</v>
      </c>
      <c r="B149" s="20" t="s">
        <v>892</v>
      </c>
      <c r="C149" s="20" t="s">
        <v>544</v>
      </c>
      <c r="D149" s="14" t="s">
        <v>545</v>
      </c>
      <c r="E149" s="20" t="s">
        <v>548</v>
      </c>
      <c r="F149" s="14" t="s">
        <v>549</v>
      </c>
      <c r="G149" s="6">
        <v>81</v>
      </c>
    </row>
    <row r="150" spans="1:7">
      <c r="A150" s="20" t="s">
        <v>891</v>
      </c>
      <c r="B150" s="20" t="s">
        <v>892</v>
      </c>
      <c r="C150" s="20" t="s">
        <v>550</v>
      </c>
      <c r="D150" s="14" t="s">
        <v>551</v>
      </c>
      <c r="E150" s="20" t="s">
        <v>552</v>
      </c>
      <c r="F150" s="14" t="s">
        <v>553</v>
      </c>
      <c r="G150" s="6">
        <v>715</v>
      </c>
    </row>
    <row r="151" spans="1:7">
      <c r="A151" s="20" t="s">
        <v>891</v>
      </c>
      <c r="B151" s="20" t="s">
        <v>892</v>
      </c>
      <c r="C151" s="20" t="s">
        <v>550</v>
      </c>
      <c r="D151" s="14" t="s">
        <v>551</v>
      </c>
      <c r="E151" s="20" t="s">
        <v>554</v>
      </c>
      <c r="F151" s="14" t="s">
        <v>555</v>
      </c>
      <c r="G151" s="6">
        <v>1909</v>
      </c>
    </row>
    <row r="152" spans="1:7">
      <c r="A152" s="20" t="s">
        <v>891</v>
      </c>
      <c r="B152" s="20" t="s">
        <v>892</v>
      </c>
      <c r="C152" s="20" t="s">
        <v>556</v>
      </c>
      <c r="D152" s="14" t="s">
        <v>557</v>
      </c>
      <c r="E152" s="20" t="s">
        <v>558</v>
      </c>
      <c r="F152" s="14" t="s">
        <v>559</v>
      </c>
      <c r="G152" s="6">
        <v>4019</v>
      </c>
    </row>
    <row r="153" spans="1:7">
      <c r="A153" s="20" t="s">
        <v>891</v>
      </c>
      <c r="B153" s="20" t="s">
        <v>892</v>
      </c>
      <c r="C153" s="20" t="s">
        <v>556</v>
      </c>
      <c r="D153" s="14" t="s">
        <v>557</v>
      </c>
      <c r="E153" s="20" t="s">
        <v>560</v>
      </c>
      <c r="F153" s="14" t="s">
        <v>561</v>
      </c>
      <c r="G153" s="6">
        <v>1139</v>
      </c>
    </row>
    <row r="154" spans="1:7">
      <c r="A154" s="20" t="s">
        <v>891</v>
      </c>
      <c r="B154" s="20" t="s">
        <v>892</v>
      </c>
      <c r="C154" s="20" t="s">
        <v>556</v>
      </c>
      <c r="D154" s="14" t="s">
        <v>557</v>
      </c>
      <c r="E154" s="20" t="s">
        <v>562</v>
      </c>
      <c r="F154" s="14" t="s">
        <v>563</v>
      </c>
      <c r="G154" s="6">
        <v>2430</v>
      </c>
    </row>
    <row r="155" spans="1:7">
      <c r="A155" s="20" t="s">
        <v>891</v>
      </c>
      <c r="B155" s="20" t="s">
        <v>892</v>
      </c>
      <c r="C155" s="20" t="s">
        <v>556</v>
      </c>
      <c r="D155" s="14" t="s">
        <v>557</v>
      </c>
      <c r="E155" s="20" t="s">
        <v>564</v>
      </c>
      <c r="F155" s="14" t="s">
        <v>565</v>
      </c>
      <c r="G155" s="6">
        <v>5</v>
      </c>
    </row>
    <row r="156" spans="1:7">
      <c r="A156" s="20" t="s">
        <v>891</v>
      </c>
      <c r="B156" s="20" t="s">
        <v>892</v>
      </c>
      <c r="C156" s="20" t="s">
        <v>566</v>
      </c>
      <c r="D156" s="14" t="s">
        <v>567</v>
      </c>
      <c r="E156" s="20" t="s">
        <v>568</v>
      </c>
      <c r="F156" s="14" t="s">
        <v>569</v>
      </c>
      <c r="G156" s="6">
        <v>274</v>
      </c>
    </row>
    <row r="157" spans="1:7">
      <c r="A157" s="20" t="s">
        <v>891</v>
      </c>
      <c r="B157" s="20" t="s">
        <v>892</v>
      </c>
      <c r="C157" s="20" t="s">
        <v>572</v>
      </c>
      <c r="D157" s="14" t="s">
        <v>573</v>
      </c>
      <c r="E157" s="20" t="s">
        <v>574</v>
      </c>
      <c r="F157" s="14" t="s">
        <v>575</v>
      </c>
      <c r="G157" s="6">
        <v>447</v>
      </c>
    </row>
    <row r="158" spans="1:7">
      <c r="A158" s="20" t="s">
        <v>891</v>
      </c>
      <c r="B158" s="20" t="s">
        <v>892</v>
      </c>
      <c r="C158" s="20" t="s">
        <v>576</v>
      </c>
      <c r="D158" s="14" t="s">
        <v>577</v>
      </c>
      <c r="E158" s="20" t="s">
        <v>578</v>
      </c>
      <c r="F158" s="14" t="s">
        <v>579</v>
      </c>
      <c r="G158" s="6">
        <v>879</v>
      </c>
    </row>
    <row r="159" spans="1:7">
      <c r="A159" s="20" t="s">
        <v>891</v>
      </c>
      <c r="B159" s="20" t="s">
        <v>892</v>
      </c>
      <c r="C159" s="20" t="s">
        <v>580</v>
      </c>
      <c r="D159" s="14" t="s">
        <v>581</v>
      </c>
      <c r="E159" s="20" t="s">
        <v>582</v>
      </c>
      <c r="F159" s="14" t="s">
        <v>583</v>
      </c>
      <c r="G159" s="6">
        <v>713</v>
      </c>
    </row>
    <row r="160" spans="1:7">
      <c r="A160" s="20" t="s">
        <v>891</v>
      </c>
      <c r="B160" s="20" t="s">
        <v>892</v>
      </c>
      <c r="C160" s="20" t="s">
        <v>580</v>
      </c>
      <c r="D160" s="14" t="s">
        <v>581</v>
      </c>
      <c r="E160" s="20" t="s">
        <v>584</v>
      </c>
      <c r="F160" s="14" t="s">
        <v>585</v>
      </c>
      <c r="G160" s="6">
        <v>178</v>
      </c>
    </row>
    <row r="161" spans="1:7">
      <c r="A161" s="20" t="s">
        <v>891</v>
      </c>
      <c r="B161" s="20" t="s">
        <v>892</v>
      </c>
      <c r="C161" s="20" t="s">
        <v>586</v>
      </c>
      <c r="D161" s="14" t="s">
        <v>587</v>
      </c>
      <c r="E161" s="20" t="s">
        <v>588</v>
      </c>
      <c r="F161" s="14" t="s">
        <v>589</v>
      </c>
      <c r="G161" s="6">
        <v>1658</v>
      </c>
    </row>
    <row r="162" spans="1:7">
      <c r="A162" s="20" t="s">
        <v>891</v>
      </c>
      <c r="B162" s="20" t="s">
        <v>892</v>
      </c>
      <c r="C162" s="20" t="s">
        <v>590</v>
      </c>
      <c r="D162" s="14" t="s">
        <v>591</v>
      </c>
      <c r="E162" s="20" t="s">
        <v>592</v>
      </c>
      <c r="F162" s="14" t="s">
        <v>593</v>
      </c>
      <c r="G162" s="6">
        <v>153</v>
      </c>
    </row>
    <row r="163" spans="1:7">
      <c r="A163" s="20" t="s">
        <v>891</v>
      </c>
      <c r="B163" s="20" t="s">
        <v>892</v>
      </c>
      <c r="C163" s="20" t="s">
        <v>594</v>
      </c>
      <c r="D163" s="14" t="s">
        <v>595</v>
      </c>
      <c r="E163" s="20" t="s">
        <v>596</v>
      </c>
      <c r="F163" s="14" t="s">
        <v>597</v>
      </c>
      <c r="G163" s="6">
        <v>226</v>
      </c>
    </row>
    <row r="164" spans="1:7">
      <c r="A164" s="20" t="s">
        <v>891</v>
      </c>
      <c r="B164" s="20" t="s">
        <v>892</v>
      </c>
      <c r="C164" s="20" t="s">
        <v>598</v>
      </c>
      <c r="D164" s="14" t="s">
        <v>599</v>
      </c>
      <c r="E164" s="20" t="s">
        <v>600</v>
      </c>
      <c r="F164" s="14" t="s">
        <v>599</v>
      </c>
      <c r="G164" s="6">
        <v>210</v>
      </c>
    </row>
    <row r="165" spans="1:7">
      <c r="A165" s="20" t="s">
        <v>891</v>
      </c>
      <c r="B165" s="20" t="s">
        <v>892</v>
      </c>
      <c r="C165" s="20" t="s">
        <v>601</v>
      </c>
      <c r="D165" s="14" t="s">
        <v>602</v>
      </c>
      <c r="E165" s="20" t="s">
        <v>603</v>
      </c>
      <c r="F165" s="14" t="s">
        <v>602</v>
      </c>
      <c r="G165" s="6">
        <v>146</v>
      </c>
    </row>
    <row r="166" spans="1:7">
      <c r="A166" s="20" t="s">
        <v>891</v>
      </c>
      <c r="B166" s="20" t="s">
        <v>892</v>
      </c>
      <c r="C166" s="20" t="s">
        <v>604</v>
      </c>
      <c r="D166" s="14" t="s">
        <v>605</v>
      </c>
      <c r="E166" s="20" t="s">
        <v>893</v>
      </c>
      <c r="F166" s="14" t="s">
        <v>894</v>
      </c>
      <c r="G166" s="6">
        <v>2</v>
      </c>
    </row>
    <row r="167" spans="1:7">
      <c r="A167" s="20" t="s">
        <v>891</v>
      </c>
      <c r="B167" s="20" t="s">
        <v>892</v>
      </c>
      <c r="C167" s="20" t="s">
        <v>604</v>
      </c>
      <c r="D167" s="14" t="s">
        <v>605</v>
      </c>
      <c r="E167" s="20" t="s">
        <v>606</v>
      </c>
      <c r="F167" s="14" t="s">
        <v>607</v>
      </c>
      <c r="G167" s="6">
        <v>1</v>
      </c>
    </row>
    <row r="168" spans="1:7">
      <c r="A168" s="20" t="s">
        <v>891</v>
      </c>
      <c r="B168" s="20" t="s">
        <v>892</v>
      </c>
      <c r="C168" s="20" t="s">
        <v>604</v>
      </c>
      <c r="D168" s="14" t="s">
        <v>605</v>
      </c>
      <c r="E168" s="20" t="s">
        <v>610</v>
      </c>
      <c r="F168" s="14" t="s">
        <v>611</v>
      </c>
      <c r="G168" s="6">
        <v>4</v>
      </c>
    </row>
    <row r="169" spans="1:7">
      <c r="A169" s="20" t="s">
        <v>891</v>
      </c>
      <c r="B169" s="20" t="s">
        <v>892</v>
      </c>
      <c r="C169" s="20" t="s">
        <v>604</v>
      </c>
      <c r="D169" s="14" t="s">
        <v>605</v>
      </c>
      <c r="E169" s="20" t="s">
        <v>612</v>
      </c>
      <c r="F169" s="14" t="s">
        <v>613</v>
      </c>
      <c r="G169" s="6">
        <v>1</v>
      </c>
    </row>
    <row r="170" spans="1:7">
      <c r="A170" s="20" t="s">
        <v>891</v>
      </c>
      <c r="B170" s="20" t="s">
        <v>892</v>
      </c>
      <c r="C170" s="20" t="s">
        <v>604</v>
      </c>
      <c r="D170" s="14" t="s">
        <v>605</v>
      </c>
      <c r="E170" s="20" t="s">
        <v>616</v>
      </c>
      <c r="F170" s="14" t="s">
        <v>617</v>
      </c>
      <c r="G170" s="6">
        <v>5</v>
      </c>
    </row>
    <row r="171" spans="1:7">
      <c r="A171" s="20" t="s">
        <v>891</v>
      </c>
      <c r="B171" s="20" t="s">
        <v>892</v>
      </c>
      <c r="C171" s="20" t="s">
        <v>618</v>
      </c>
      <c r="D171" s="14" t="s">
        <v>619</v>
      </c>
      <c r="E171" s="20" t="s">
        <v>620</v>
      </c>
      <c r="F171" s="14" t="s">
        <v>621</v>
      </c>
      <c r="G171" s="6">
        <v>11771</v>
      </c>
    </row>
    <row r="172" spans="1:7">
      <c r="A172" s="20" t="s">
        <v>891</v>
      </c>
      <c r="B172" s="20" t="s">
        <v>892</v>
      </c>
      <c r="C172" s="20" t="s">
        <v>618</v>
      </c>
      <c r="D172" s="14" t="s">
        <v>619</v>
      </c>
      <c r="E172" s="20" t="s">
        <v>622</v>
      </c>
      <c r="F172" s="14" t="s">
        <v>623</v>
      </c>
      <c r="G172" s="6">
        <v>566</v>
      </c>
    </row>
    <row r="173" spans="1:7">
      <c r="A173" s="20" t="s">
        <v>891</v>
      </c>
      <c r="B173" s="20" t="s">
        <v>892</v>
      </c>
      <c r="C173" s="20" t="s">
        <v>618</v>
      </c>
      <c r="D173" s="14" t="s">
        <v>619</v>
      </c>
      <c r="E173" s="20" t="s">
        <v>624</v>
      </c>
      <c r="F173" s="14" t="s">
        <v>625</v>
      </c>
      <c r="G173" s="6">
        <v>2744</v>
      </c>
    </row>
    <row r="174" spans="1:7">
      <c r="A174" s="20" t="s">
        <v>891</v>
      </c>
      <c r="B174" s="20" t="s">
        <v>892</v>
      </c>
      <c r="C174" s="20" t="s">
        <v>618</v>
      </c>
      <c r="D174" s="14" t="s">
        <v>619</v>
      </c>
      <c r="E174" s="20" t="s">
        <v>628</v>
      </c>
      <c r="F174" s="14" t="s">
        <v>629</v>
      </c>
      <c r="G174" s="6">
        <v>102</v>
      </c>
    </row>
    <row r="175" spans="1:7">
      <c r="A175" s="20" t="s">
        <v>891</v>
      </c>
      <c r="B175" s="20" t="s">
        <v>892</v>
      </c>
      <c r="C175" s="20" t="s">
        <v>618</v>
      </c>
      <c r="D175" s="14" t="s">
        <v>619</v>
      </c>
      <c r="E175" s="20" t="s">
        <v>630</v>
      </c>
      <c r="F175" s="14" t="s">
        <v>631</v>
      </c>
      <c r="G175" s="6">
        <v>22</v>
      </c>
    </row>
    <row r="176" spans="1:7">
      <c r="A176" s="20" t="s">
        <v>891</v>
      </c>
      <c r="B176" s="20" t="s">
        <v>892</v>
      </c>
      <c r="C176" s="20" t="s">
        <v>618</v>
      </c>
      <c r="D176" s="14" t="s">
        <v>619</v>
      </c>
      <c r="E176" s="20" t="s">
        <v>632</v>
      </c>
      <c r="F176" s="14" t="s">
        <v>633</v>
      </c>
      <c r="G176" s="6">
        <v>447</v>
      </c>
    </row>
    <row r="177" spans="1:7">
      <c r="A177" s="20" t="s">
        <v>891</v>
      </c>
      <c r="B177" s="20" t="s">
        <v>892</v>
      </c>
      <c r="C177" s="20" t="s">
        <v>618</v>
      </c>
      <c r="D177" s="14" t="s">
        <v>619</v>
      </c>
      <c r="E177" s="20" t="s">
        <v>634</v>
      </c>
      <c r="F177" s="14" t="s">
        <v>635</v>
      </c>
      <c r="G177" s="6">
        <v>679</v>
      </c>
    </row>
    <row r="178" spans="1:7">
      <c r="A178" s="20" t="s">
        <v>891</v>
      </c>
      <c r="B178" s="20" t="s">
        <v>892</v>
      </c>
      <c r="C178" s="20" t="s">
        <v>618</v>
      </c>
      <c r="D178" s="14" t="s">
        <v>619</v>
      </c>
      <c r="E178" s="20" t="s">
        <v>636</v>
      </c>
      <c r="F178" s="14" t="s">
        <v>637</v>
      </c>
      <c r="G178" s="6">
        <v>194</v>
      </c>
    </row>
    <row r="179" spans="1:7">
      <c r="A179" s="20" t="s">
        <v>891</v>
      </c>
      <c r="B179" s="20" t="s">
        <v>892</v>
      </c>
      <c r="C179" s="20" t="s">
        <v>618</v>
      </c>
      <c r="D179" s="14" t="s">
        <v>619</v>
      </c>
      <c r="E179" s="20" t="s">
        <v>638</v>
      </c>
      <c r="F179" s="14" t="s">
        <v>639</v>
      </c>
      <c r="G179" s="6">
        <v>319</v>
      </c>
    </row>
    <row r="180" spans="1:7">
      <c r="A180" s="20" t="s">
        <v>891</v>
      </c>
      <c r="B180" s="20" t="s">
        <v>892</v>
      </c>
      <c r="C180" s="20" t="s">
        <v>618</v>
      </c>
      <c r="D180" s="14" t="s">
        <v>619</v>
      </c>
      <c r="E180" s="20" t="s">
        <v>640</v>
      </c>
      <c r="F180" s="14" t="s">
        <v>641</v>
      </c>
      <c r="G180" s="6">
        <v>1</v>
      </c>
    </row>
    <row r="181" spans="1:7">
      <c r="A181" s="20" t="s">
        <v>891</v>
      </c>
      <c r="B181" s="20" t="s">
        <v>892</v>
      </c>
      <c r="C181" s="20" t="s">
        <v>618</v>
      </c>
      <c r="D181" s="14" t="s">
        <v>619</v>
      </c>
      <c r="E181" s="20" t="s">
        <v>642</v>
      </c>
      <c r="F181" s="14" t="s">
        <v>643</v>
      </c>
      <c r="G181" s="6">
        <v>506</v>
      </c>
    </row>
    <row r="182" spans="1:7">
      <c r="A182" s="20" t="s">
        <v>891</v>
      </c>
      <c r="B182" s="20" t="s">
        <v>892</v>
      </c>
      <c r="C182" s="20" t="s">
        <v>618</v>
      </c>
      <c r="D182" s="14" t="s">
        <v>619</v>
      </c>
      <c r="E182" s="20" t="s">
        <v>644</v>
      </c>
      <c r="F182" s="14" t="s">
        <v>645</v>
      </c>
      <c r="G182" s="6">
        <v>40</v>
      </c>
    </row>
    <row r="183" spans="1:7">
      <c r="A183" s="20" t="s">
        <v>891</v>
      </c>
      <c r="B183" s="20" t="s">
        <v>892</v>
      </c>
      <c r="C183" s="20" t="s">
        <v>618</v>
      </c>
      <c r="D183" s="14" t="s">
        <v>619</v>
      </c>
      <c r="E183" s="20" t="s">
        <v>646</v>
      </c>
      <c r="F183" s="14" t="s">
        <v>647</v>
      </c>
      <c r="G183" s="6">
        <v>946</v>
      </c>
    </row>
    <row r="184" spans="1:7">
      <c r="A184" s="20" t="s">
        <v>891</v>
      </c>
      <c r="B184" s="20" t="s">
        <v>892</v>
      </c>
      <c r="C184" s="20" t="s">
        <v>618</v>
      </c>
      <c r="D184" s="14" t="s">
        <v>619</v>
      </c>
      <c r="E184" s="20" t="s">
        <v>648</v>
      </c>
      <c r="F184" s="14" t="s">
        <v>649</v>
      </c>
      <c r="G184" s="6">
        <v>1296</v>
      </c>
    </row>
    <row r="185" spans="1:7">
      <c r="A185" s="20" t="s">
        <v>891</v>
      </c>
      <c r="B185" s="20" t="s">
        <v>892</v>
      </c>
      <c r="C185" s="20" t="s">
        <v>618</v>
      </c>
      <c r="D185" s="14" t="s">
        <v>619</v>
      </c>
      <c r="E185" s="20" t="s">
        <v>650</v>
      </c>
      <c r="F185" s="14" t="s">
        <v>651</v>
      </c>
      <c r="G185" s="6">
        <v>102</v>
      </c>
    </row>
    <row r="186" spans="1:7">
      <c r="A186" s="20" t="s">
        <v>891</v>
      </c>
      <c r="B186" s="20" t="s">
        <v>892</v>
      </c>
      <c r="C186" s="20" t="s">
        <v>618</v>
      </c>
      <c r="D186" s="14" t="s">
        <v>619</v>
      </c>
      <c r="E186" s="20" t="s">
        <v>652</v>
      </c>
      <c r="F186" s="14" t="s">
        <v>653</v>
      </c>
      <c r="G186" s="6">
        <v>102</v>
      </c>
    </row>
    <row r="187" spans="1:7">
      <c r="A187" s="20" t="s">
        <v>891</v>
      </c>
      <c r="B187" s="20" t="s">
        <v>892</v>
      </c>
      <c r="C187" s="20" t="s">
        <v>618</v>
      </c>
      <c r="D187" s="14" t="s">
        <v>619</v>
      </c>
      <c r="E187" s="20" t="s">
        <v>654</v>
      </c>
      <c r="F187" s="14" t="s">
        <v>655</v>
      </c>
      <c r="G187" s="6">
        <v>333</v>
      </c>
    </row>
    <row r="188" spans="1:7">
      <c r="A188" s="20" t="s">
        <v>891</v>
      </c>
      <c r="B188" s="20" t="s">
        <v>892</v>
      </c>
      <c r="C188" s="20" t="s">
        <v>618</v>
      </c>
      <c r="D188" s="14" t="s">
        <v>619</v>
      </c>
      <c r="E188" s="20" t="s">
        <v>656</v>
      </c>
      <c r="F188" s="14" t="s">
        <v>657</v>
      </c>
      <c r="G188" s="6">
        <v>237</v>
      </c>
    </row>
    <row r="189" spans="1:7">
      <c r="A189" s="20" t="s">
        <v>891</v>
      </c>
      <c r="B189" s="20" t="s">
        <v>892</v>
      </c>
      <c r="C189" s="20" t="s">
        <v>618</v>
      </c>
      <c r="D189" s="14" t="s">
        <v>619</v>
      </c>
      <c r="E189" s="20" t="s">
        <v>658</v>
      </c>
      <c r="F189" s="14" t="s">
        <v>659</v>
      </c>
      <c r="G189" s="6">
        <v>295</v>
      </c>
    </row>
    <row r="190" spans="1:7">
      <c r="A190" s="20" t="s">
        <v>891</v>
      </c>
      <c r="B190" s="20" t="s">
        <v>892</v>
      </c>
      <c r="C190" s="20" t="s">
        <v>618</v>
      </c>
      <c r="D190" s="14" t="s">
        <v>619</v>
      </c>
      <c r="E190" s="20" t="s">
        <v>660</v>
      </c>
      <c r="F190" s="14" t="s">
        <v>661</v>
      </c>
      <c r="G190" s="6">
        <v>711</v>
      </c>
    </row>
    <row r="191" spans="1:7">
      <c r="A191" s="20" t="s">
        <v>891</v>
      </c>
      <c r="B191" s="20" t="s">
        <v>892</v>
      </c>
      <c r="C191" s="20" t="s">
        <v>618</v>
      </c>
      <c r="D191" s="14" t="s">
        <v>619</v>
      </c>
      <c r="E191" s="20" t="s">
        <v>662</v>
      </c>
      <c r="F191" s="14" t="s">
        <v>663</v>
      </c>
      <c r="G191" s="6">
        <v>193</v>
      </c>
    </row>
    <row r="192" spans="1:7">
      <c r="A192" s="20" t="s">
        <v>891</v>
      </c>
      <c r="B192" s="20" t="s">
        <v>892</v>
      </c>
      <c r="C192" s="20" t="s">
        <v>618</v>
      </c>
      <c r="D192" s="14" t="s">
        <v>619</v>
      </c>
      <c r="E192" s="20" t="s">
        <v>664</v>
      </c>
      <c r="F192" s="14" t="s">
        <v>665</v>
      </c>
      <c r="G192" s="6">
        <v>134</v>
      </c>
    </row>
    <row r="193" spans="1:7">
      <c r="A193" s="20" t="s">
        <v>891</v>
      </c>
      <c r="B193" s="20" t="s">
        <v>892</v>
      </c>
      <c r="C193" s="20" t="s">
        <v>666</v>
      </c>
      <c r="D193" s="14" t="s">
        <v>667</v>
      </c>
      <c r="E193" s="20" t="s">
        <v>668</v>
      </c>
      <c r="F193" s="14" t="s">
        <v>669</v>
      </c>
      <c r="G193" s="6">
        <v>504</v>
      </c>
    </row>
    <row r="194" spans="1:7">
      <c r="A194" s="20" t="s">
        <v>891</v>
      </c>
      <c r="B194" s="20" t="s">
        <v>892</v>
      </c>
      <c r="C194" s="20" t="s">
        <v>670</v>
      </c>
      <c r="D194" s="14" t="s">
        <v>671</v>
      </c>
      <c r="E194" s="20" t="s">
        <v>672</v>
      </c>
      <c r="F194" s="14" t="s">
        <v>673</v>
      </c>
      <c r="G194" s="6">
        <v>344</v>
      </c>
    </row>
    <row r="195" spans="1:7">
      <c r="A195" s="20" t="s">
        <v>891</v>
      </c>
      <c r="B195" s="20" t="s">
        <v>892</v>
      </c>
      <c r="C195" s="20" t="s">
        <v>674</v>
      </c>
      <c r="D195" s="14" t="s">
        <v>675</v>
      </c>
      <c r="E195" s="20" t="s">
        <v>676</v>
      </c>
      <c r="F195" s="14" t="s">
        <v>677</v>
      </c>
      <c r="G195" s="6">
        <v>266</v>
      </c>
    </row>
    <row r="196" spans="1:7">
      <c r="A196" s="20" t="s">
        <v>891</v>
      </c>
      <c r="B196" s="20" t="s">
        <v>892</v>
      </c>
      <c r="C196" s="20" t="s">
        <v>678</v>
      </c>
      <c r="D196" s="14" t="s">
        <v>679</v>
      </c>
      <c r="E196" s="20" t="s">
        <v>680</v>
      </c>
      <c r="F196" s="14" t="s">
        <v>681</v>
      </c>
      <c r="G196" s="6">
        <v>247</v>
      </c>
    </row>
    <row r="197" spans="1:7">
      <c r="A197" s="20" t="s">
        <v>891</v>
      </c>
      <c r="B197" s="20" t="s">
        <v>892</v>
      </c>
      <c r="C197" s="20" t="s">
        <v>682</v>
      </c>
      <c r="D197" s="14" t="s">
        <v>683</v>
      </c>
      <c r="E197" s="20" t="s">
        <v>684</v>
      </c>
      <c r="F197" s="14" t="s">
        <v>685</v>
      </c>
      <c r="G197" s="6">
        <v>55</v>
      </c>
    </row>
    <row r="198" spans="1:7">
      <c r="A198" s="20" t="s">
        <v>891</v>
      </c>
      <c r="B198" s="20" t="s">
        <v>892</v>
      </c>
      <c r="C198" s="20" t="s">
        <v>686</v>
      </c>
      <c r="D198" s="14" t="s">
        <v>687</v>
      </c>
      <c r="E198" s="20" t="s">
        <v>688</v>
      </c>
      <c r="F198" s="14" t="s">
        <v>689</v>
      </c>
      <c r="G198" s="6">
        <v>269</v>
      </c>
    </row>
    <row r="199" spans="1:7">
      <c r="A199" s="20" t="s">
        <v>891</v>
      </c>
      <c r="B199" s="20" t="s">
        <v>892</v>
      </c>
      <c r="C199" s="20" t="s">
        <v>690</v>
      </c>
      <c r="D199" s="14" t="s">
        <v>691</v>
      </c>
      <c r="E199" s="20" t="s">
        <v>692</v>
      </c>
      <c r="F199" s="14" t="s">
        <v>693</v>
      </c>
      <c r="G199" s="6">
        <v>39</v>
      </c>
    </row>
    <row r="200" spans="1:7">
      <c r="A200" s="20" t="s">
        <v>891</v>
      </c>
      <c r="B200" s="20" t="s">
        <v>892</v>
      </c>
      <c r="C200" s="20" t="s">
        <v>694</v>
      </c>
      <c r="D200" s="14" t="s">
        <v>695</v>
      </c>
      <c r="E200" s="20" t="s">
        <v>696</v>
      </c>
      <c r="F200" s="14" t="s">
        <v>697</v>
      </c>
      <c r="G200" s="6">
        <v>753</v>
      </c>
    </row>
    <row r="201" spans="1:7">
      <c r="A201" s="20" t="s">
        <v>891</v>
      </c>
      <c r="B201" s="20" t="s">
        <v>892</v>
      </c>
      <c r="C201" s="20" t="s">
        <v>698</v>
      </c>
      <c r="D201" s="14" t="s">
        <v>699</v>
      </c>
      <c r="E201" s="20" t="s">
        <v>700</v>
      </c>
      <c r="F201" s="14" t="s">
        <v>701</v>
      </c>
      <c r="G201" s="6">
        <v>4563</v>
      </c>
    </row>
    <row r="202" spans="1:7">
      <c r="A202" s="20" t="s">
        <v>891</v>
      </c>
      <c r="B202" s="20" t="s">
        <v>892</v>
      </c>
      <c r="C202" s="20" t="s">
        <v>702</v>
      </c>
      <c r="D202" s="20" t="s">
        <v>703</v>
      </c>
      <c r="E202" s="20" t="s">
        <v>704</v>
      </c>
      <c r="F202" s="20" t="s">
        <v>705</v>
      </c>
      <c r="G202" s="6">
        <v>25008</v>
      </c>
    </row>
    <row r="203" spans="1:7">
      <c r="A203" s="20" t="s">
        <v>891</v>
      </c>
      <c r="B203" s="20" t="s">
        <v>892</v>
      </c>
      <c r="C203" s="20" t="s">
        <v>706</v>
      </c>
      <c r="D203" s="20" t="s">
        <v>707</v>
      </c>
      <c r="E203" s="20" t="s">
        <v>708</v>
      </c>
      <c r="F203" s="20" t="s">
        <v>709</v>
      </c>
      <c r="G203" s="6">
        <v>10029</v>
      </c>
    </row>
    <row r="204" spans="1:7">
      <c r="A204" s="20" t="s">
        <v>891</v>
      </c>
      <c r="B204" s="20" t="s">
        <v>892</v>
      </c>
      <c r="C204" s="20" t="s">
        <v>710</v>
      </c>
      <c r="D204" s="20" t="s">
        <v>711</v>
      </c>
      <c r="E204" s="20" t="s">
        <v>712</v>
      </c>
      <c r="F204" s="20" t="s">
        <v>713</v>
      </c>
      <c r="G204" s="6">
        <v>22574</v>
      </c>
    </row>
    <row r="205" spans="1:7">
      <c r="A205" s="20" t="s">
        <v>891</v>
      </c>
      <c r="B205" s="20" t="s">
        <v>892</v>
      </c>
      <c r="C205" s="20" t="s">
        <v>714</v>
      </c>
      <c r="D205" s="20" t="s">
        <v>715</v>
      </c>
      <c r="E205" s="20" t="s">
        <v>716</v>
      </c>
      <c r="F205" s="20" t="s">
        <v>717</v>
      </c>
      <c r="G205" s="6">
        <v>14987</v>
      </c>
    </row>
    <row r="206" spans="1:7">
      <c r="A206" s="20" t="s">
        <v>891</v>
      </c>
      <c r="B206" s="20" t="s">
        <v>892</v>
      </c>
      <c r="C206" s="20" t="s">
        <v>725</v>
      </c>
      <c r="D206" s="20" t="s">
        <v>726</v>
      </c>
      <c r="E206" s="20" t="s">
        <v>727</v>
      </c>
      <c r="F206" s="20" t="s">
        <v>728</v>
      </c>
      <c r="G206" s="6">
        <v>43</v>
      </c>
    </row>
    <row r="207" spans="1:7">
      <c r="A207" s="20" t="s">
        <v>891</v>
      </c>
      <c r="B207" s="20" t="s">
        <v>892</v>
      </c>
      <c r="C207" s="20" t="s">
        <v>733</v>
      </c>
      <c r="D207" s="20" t="s">
        <v>734</v>
      </c>
      <c r="E207" s="20" t="s">
        <v>735</v>
      </c>
      <c r="F207" s="20" t="s">
        <v>734</v>
      </c>
      <c r="G207" s="6">
        <v>212</v>
      </c>
    </row>
    <row r="208" spans="1:7">
      <c r="A208" s="20" t="s">
        <v>891</v>
      </c>
      <c r="B208" s="20" t="s">
        <v>892</v>
      </c>
      <c r="C208" s="20" t="s">
        <v>750</v>
      </c>
      <c r="D208" s="20" t="s">
        <v>751</v>
      </c>
      <c r="E208" s="20" t="s">
        <v>752</v>
      </c>
      <c r="F208" s="20" t="s">
        <v>753</v>
      </c>
      <c r="G208" s="6">
        <v>64</v>
      </c>
    </row>
    <row r="209" spans="1:7">
      <c r="A209" s="20" t="s">
        <v>891</v>
      </c>
      <c r="B209" s="20" t="s">
        <v>892</v>
      </c>
      <c r="C209" s="20" t="s">
        <v>754</v>
      </c>
      <c r="D209" s="20" t="s">
        <v>755</v>
      </c>
      <c r="E209" s="20" t="s">
        <v>756</v>
      </c>
      <c r="F209" s="20" t="s">
        <v>755</v>
      </c>
      <c r="G209" s="6">
        <v>142</v>
      </c>
    </row>
    <row r="210" spans="1:7">
      <c r="A210" s="20" t="s">
        <v>891</v>
      </c>
      <c r="B210" s="20" t="s">
        <v>892</v>
      </c>
      <c r="C210" s="20" t="s">
        <v>757</v>
      </c>
      <c r="D210" s="20" t="s">
        <v>758</v>
      </c>
      <c r="E210" s="20" t="s">
        <v>759</v>
      </c>
      <c r="F210" s="20" t="s">
        <v>760</v>
      </c>
      <c r="G210" s="6">
        <v>23</v>
      </c>
    </row>
    <row r="211" spans="1:7">
      <c r="A211" s="20" t="s">
        <v>891</v>
      </c>
      <c r="B211" s="20" t="s">
        <v>892</v>
      </c>
      <c r="C211" s="20" t="s">
        <v>840</v>
      </c>
      <c r="D211" s="20" t="s">
        <v>841</v>
      </c>
      <c r="E211" s="20" t="s">
        <v>842</v>
      </c>
      <c r="F211" s="20" t="s">
        <v>843</v>
      </c>
      <c r="G211" s="6">
        <v>21</v>
      </c>
    </row>
    <row r="212" spans="1:7">
      <c r="A212" s="20" t="s">
        <v>891</v>
      </c>
      <c r="B212" s="20" t="s">
        <v>892</v>
      </c>
      <c r="C212" s="20" t="s">
        <v>844</v>
      </c>
      <c r="D212" s="20" t="s">
        <v>845</v>
      </c>
      <c r="E212" s="20" t="s">
        <v>846</v>
      </c>
      <c r="F212" s="20" t="s">
        <v>847</v>
      </c>
      <c r="G212" s="6">
        <v>22</v>
      </c>
    </row>
    <row r="213" spans="1:7">
      <c r="A213" s="20" t="s">
        <v>891</v>
      </c>
      <c r="B213" s="20" t="s">
        <v>892</v>
      </c>
      <c r="C213" s="20" t="s">
        <v>848</v>
      </c>
      <c r="D213" s="20" t="s">
        <v>849</v>
      </c>
      <c r="E213" s="20" t="s">
        <v>850</v>
      </c>
      <c r="F213" s="20" t="s">
        <v>851</v>
      </c>
      <c r="G213" s="6">
        <v>5001</v>
      </c>
    </row>
    <row r="214" spans="1:7">
      <c r="G214" s="21">
        <f>SUM(G2:G213)</f>
        <v>260235</v>
      </c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"/>
  <sheetViews>
    <sheetView workbookViewId="0"/>
  </sheetViews>
  <sheetFormatPr defaultRowHeight="15"/>
  <cols>
    <col min="1" max="1" width="6.7109375" style="15" bestFit="1" customWidth="1"/>
    <col min="2" max="2" width="5" style="15" bestFit="1" customWidth="1"/>
    <col min="3" max="3" width="8.7109375" style="15" bestFit="1" customWidth="1"/>
    <col min="4" max="4" width="34" style="15" customWidth="1"/>
    <col min="5" max="5" width="8.140625" style="15" bestFit="1" customWidth="1"/>
    <col min="6" max="6" width="65.140625" style="15" bestFit="1" customWidth="1"/>
    <col min="7" max="7" width="7" bestFit="1" customWidth="1"/>
  </cols>
  <sheetData>
    <row r="1" spans="1:7">
      <c r="A1" s="17" t="s">
        <v>884</v>
      </c>
      <c r="B1" s="17" t="s">
        <v>885</v>
      </c>
      <c r="C1" s="17" t="s">
        <v>886</v>
      </c>
      <c r="D1" s="18" t="s">
        <v>887</v>
      </c>
      <c r="E1" s="17" t="s">
        <v>888</v>
      </c>
      <c r="F1" s="18" t="s">
        <v>889</v>
      </c>
      <c r="G1" s="19" t="s">
        <v>890</v>
      </c>
    </row>
    <row r="2" spans="1:7">
      <c r="A2" s="20" t="s">
        <v>891</v>
      </c>
      <c r="B2" s="20" t="s">
        <v>892</v>
      </c>
      <c r="C2" s="20" t="s">
        <v>5</v>
      </c>
      <c r="D2" s="14" t="s">
        <v>6</v>
      </c>
      <c r="E2" s="20" t="s">
        <v>7</v>
      </c>
      <c r="F2" s="14" t="s">
        <v>8</v>
      </c>
      <c r="G2" s="6">
        <v>16</v>
      </c>
    </row>
    <row r="3" spans="1:7">
      <c r="A3" s="20" t="s">
        <v>891</v>
      </c>
      <c r="B3" s="20" t="s">
        <v>892</v>
      </c>
      <c r="C3" s="20" t="s">
        <v>5</v>
      </c>
      <c r="D3" s="14" t="s">
        <v>6</v>
      </c>
      <c r="E3" s="20" t="s">
        <v>9</v>
      </c>
      <c r="F3" s="14" t="s">
        <v>10</v>
      </c>
      <c r="G3" s="6">
        <v>89</v>
      </c>
    </row>
    <row r="4" spans="1:7">
      <c r="A4" s="20" t="s">
        <v>891</v>
      </c>
      <c r="B4" s="20" t="s">
        <v>892</v>
      </c>
      <c r="C4" s="20" t="s">
        <v>5</v>
      </c>
      <c r="D4" s="14" t="s">
        <v>6</v>
      </c>
      <c r="E4" s="20" t="s">
        <v>11</v>
      </c>
      <c r="F4" s="14" t="s">
        <v>12</v>
      </c>
      <c r="G4" s="6">
        <v>51</v>
      </c>
    </row>
    <row r="5" spans="1:7">
      <c r="A5" s="20" t="s">
        <v>891</v>
      </c>
      <c r="B5" s="20" t="s">
        <v>892</v>
      </c>
      <c r="C5" s="20" t="s">
        <v>5</v>
      </c>
      <c r="D5" s="14" t="s">
        <v>6</v>
      </c>
      <c r="E5" s="20" t="s">
        <v>13</v>
      </c>
      <c r="F5" s="14" t="s">
        <v>14</v>
      </c>
      <c r="G5" s="6">
        <v>73</v>
      </c>
    </row>
    <row r="6" spans="1:7">
      <c r="A6" s="20" t="s">
        <v>891</v>
      </c>
      <c r="B6" s="20" t="s">
        <v>892</v>
      </c>
      <c r="C6" s="20" t="s">
        <v>5</v>
      </c>
      <c r="D6" s="14" t="s">
        <v>6</v>
      </c>
      <c r="E6" s="20" t="s">
        <v>15</v>
      </c>
      <c r="F6" s="14" t="s">
        <v>16</v>
      </c>
      <c r="G6" s="6">
        <v>47</v>
      </c>
    </row>
    <row r="7" spans="1:7">
      <c r="A7" s="20" t="s">
        <v>891</v>
      </c>
      <c r="B7" s="20" t="s">
        <v>892</v>
      </c>
      <c r="C7" s="20" t="s">
        <v>5</v>
      </c>
      <c r="D7" s="14" t="s">
        <v>6</v>
      </c>
      <c r="E7" s="20" t="s">
        <v>17</v>
      </c>
      <c r="F7" s="14" t="s">
        <v>18</v>
      </c>
      <c r="G7" s="6">
        <v>10</v>
      </c>
    </row>
    <row r="8" spans="1:7">
      <c r="A8" s="20" t="s">
        <v>891</v>
      </c>
      <c r="B8" s="20" t="s">
        <v>892</v>
      </c>
      <c r="C8" s="20" t="s">
        <v>5</v>
      </c>
      <c r="D8" s="14" t="s">
        <v>6</v>
      </c>
      <c r="E8" s="20" t="s">
        <v>19</v>
      </c>
      <c r="F8" s="14" t="s">
        <v>20</v>
      </c>
      <c r="G8" s="6">
        <v>67</v>
      </c>
    </row>
    <row r="9" spans="1:7">
      <c r="A9" s="20" t="s">
        <v>891</v>
      </c>
      <c r="B9" s="20" t="s">
        <v>892</v>
      </c>
      <c r="C9" s="20" t="s">
        <v>5</v>
      </c>
      <c r="D9" s="14" t="s">
        <v>6</v>
      </c>
      <c r="E9" s="20" t="s">
        <v>21</v>
      </c>
      <c r="F9" s="14" t="s">
        <v>22</v>
      </c>
      <c r="G9" s="6">
        <v>5</v>
      </c>
    </row>
    <row r="10" spans="1:7">
      <c r="A10" s="20" t="s">
        <v>891</v>
      </c>
      <c r="B10" s="20" t="s">
        <v>892</v>
      </c>
      <c r="C10" s="20" t="s">
        <v>5</v>
      </c>
      <c r="D10" s="14" t="s">
        <v>6</v>
      </c>
      <c r="E10" s="20" t="s">
        <v>23</v>
      </c>
      <c r="F10" s="14" t="s">
        <v>24</v>
      </c>
      <c r="G10" s="6">
        <v>12</v>
      </c>
    </row>
    <row r="11" spans="1:7">
      <c r="A11" s="20" t="s">
        <v>891</v>
      </c>
      <c r="B11" s="20" t="s">
        <v>892</v>
      </c>
      <c r="C11" s="20" t="s">
        <v>5</v>
      </c>
      <c r="D11" s="14" t="s">
        <v>6</v>
      </c>
      <c r="E11" s="20" t="s">
        <v>25</v>
      </c>
      <c r="F11" s="14" t="s">
        <v>26</v>
      </c>
      <c r="G11" s="6">
        <v>1</v>
      </c>
    </row>
    <row r="12" spans="1:7">
      <c r="A12" s="20" t="s">
        <v>891</v>
      </c>
      <c r="B12" s="20" t="s">
        <v>892</v>
      </c>
      <c r="C12" s="20" t="s">
        <v>27</v>
      </c>
      <c r="D12" s="14" t="s">
        <v>28</v>
      </c>
      <c r="E12" s="20" t="s">
        <v>29</v>
      </c>
      <c r="F12" s="14" t="s">
        <v>30</v>
      </c>
      <c r="G12" s="6">
        <v>10</v>
      </c>
    </row>
    <row r="13" spans="1:7">
      <c r="A13" s="20" t="s">
        <v>891</v>
      </c>
      <c r="B13" s="20" t="s">
        <v>892</v>
      </c>
      <c r="C13" s="20" t="s">
        <v>31</v>
      </c>
      <c r="D13" s="14" t="s">
        <v>32</v>
      </c>
      <c r="E13" s="20" t="s">
        <v>33</v>
      </c>
      <c r="F13" s="14" t="s">
        <v>34</v>
      </c>
      <c r="G13" s="6">
        <v>169</v>
      </c>
    </row>
    <row r="14" spans="1:7">
      <c r="A14" s="20" t="s">
        <v>891</v>
      </c>
      <c r="B14" s="20" t="s">
        <v>892</v>
      </c>
      <c r="C14" s="20" t="s">
        <v>35</v>
      </c>
      <c r="D14" s="14" t="s">
        <v>36</v>
      </c>
      <c r="E14" s="20" t="s">
        <v>37</v>
      </c>
      <c r="F14" s="14" t="s">
        <v>38</v>
      </c>
      <c r="G14" s="6">
        <v>16026</v>
      </c>
    </row>
    <row r="15" spans="1:7">
      <c r="A15" s="20" t="s">
        <v>891</v>
      </c>
      <c r="B15" s="20" t="s">
        <v>892</v>
      </c>
      <c r="C15" s="20" t="s">
        <v>39</v>
      </c>
      <c r="D15" s="14" t="s">
        <v>40</v>
      </c>
      <c r="E15" s="20" t="s">
        <v>45</v>
      </c>
      <c r="F15" s="14" t="s">
        <v>46</v>
      </c>
      <c r="G15" s="6">
        <v>15478</v>
      </c>
    </row>
    <row r="16" spans="1:7">
      <c r="A16" s="20" t="s">
        <v>891</v>
      </c>
      <c r="B16" s="20" t="s">
        <v>892</v>
      </c>
      <c r="C16" s="20" t="s">
        <v>47</v>
      </c>
      <c r="D16" s="14" t="s">
        <v>48</v>
      </c>
      <c r="E16" s="20" t="s">
        <v>49</v>
      </c>
      <c r="F16" s="14" t="s">
        <v>50</v>
      </c>
      <c r="G16" s="6">
        <v>213</v>
      </c>
    </row>
    <row r="17" spans="1:7">
      <c r="A17" s="20" t="s">
        <v>891</v>
      </c>
      <c r="B17" s="20" t="s">
        <v>892</v>
      </c>
      <c r="C17" s="20" t="s">
        <v>51</v>
      </c>
      <c r="D17" s="14" t="s">
        <v>52</v>
      </c>
      <c r="E17" s="20" t="s">
        <v>53</v>
      </c>
      <c r="F17" s="14" t="s">
        <v>54</v>
      </c>
      <c r="G17" s="6">
        <v>1115</v>
      </c>
    </row>
    <row r="18" spans="1:7">
      <c r="A18" s="20" t="s">
        <v>891</v>
      </c>
      <c r="B18" s="20" t="s">
        <v>892</v>
      </c>
      <c r="C18" s="20" t="s">
        <v>51</v>
      </c>
      <c r="D18" s="14" t="s">
        <v>52</v>
      </c>
      <c r="E18" s="20" t="s">
        <v>55</v>
      </c>
      <c r="F18" s="14" t="s">
        <v>56</v>
      </c>
      <c r="G18" s="6">
        <v>621</v>
      </c>
    </row>
    <row r="19" spans="1:7">
      <c r="A19" s="20" t="s">
        <v>891</v>
      </c>
      <c r="B19" s="20" t="s">
        <v>892</v>
      </c>
      <c r="C19" s="20" t="s">
        <v>51</v>
      </c>
      <c r="D19" s="14" t="s">
        <v>52</v>
      </c>
      <c r="E19" s="20" t="s">
        <v>57</v>
      </c>
      <c r="F19" s="14" t="s">
        <v>58</v>
      </c>
      <c r="G19" s="6">
        <v>881</v>
      </c>
    </row>
    <row r="20" spans="1:7">
      <c r="A20" s="20" t="s">
        <v>891</v>
      </c>
      <c r="B20" s="20" t="s">
        <v>892</v>
      </c>
      <c r="C20" s="20" t="s">
        <v>51</v>
      </c>
      <c r="D20" s="14" t="s">
        <v>52</v>
      </c>
      <c r="E20" s="20" t="s">
        <v>59</v>
      </c>
      <c r="F20" s="14" t="s">
        <v>60</v>
      </c>
      <c r="G20" s="6">
        <v>653</v>
      </c>
    </row>
    <row r="21" spans="1:7">
      <c r="A21" s="20" t="s">
        <v>891</v>
      </c>
      <c r="B21" s="20" t="s">
        <v>892</v>
      </c>
      <c r="C21" s="20" t="s">
        <v>51</v>
      </c>
      <c r="D21" s="14" t="s">
        <v>52</v>
      </c>
      <c r="E21" s="20" t="s">
        <v>61</v>
      </c>
      <c r="F21" s="14" t="s">
        <v>62</v>
      </c>
      <c r="G21" s="6">
        <v>721</v>
      </c>
    </row>
    <row r="22" spans="1:7">
      <c r="A22" s="20" t="s">
        <v>891</v>
      </c>
      <c r="B22" s="20" t="s">
        <v>892</v>
      </c>
      <c r="C22" s="20" t="s">
        <v>51</v>
      </c>
      <c r="D22" s="14" t="s">
        <v>52</v>
      </c>
      <c r="E22" s="20" t="s">
        <v>63</v>
      </c>
      <c r="F22" s="14" t="s">
        <v>64</v>
      </c>
      <c r="G22" s="6">
        <v>1824</v>
      </c>
    </row>
    <row r="23" spans="1:7">
      <c r="A23" s="20" t="s">
        <v>891</v>
      </c>
      <c r="B23" s="20" t="s">
        <v>892</v>
      </c>
      <c r="C23" s="20" t="s">
        <v>51</v>
      </c>
      <c r="D23" s="14" t="s">
        <v>52</v>
      </c>
      <c r="E23" s="20" t="s">
        <v>65</v>
      </c>
      <c r="F23" s="14" t="s">
        <v>66</v>
      </c>
      <c r="G23" s="6">
        <v>539</v>
      </c>
    </row>
    <row r="24" spans="1:7">
      <c r="A24" s="20" t="s">
        <v>891</v>
      </c>
      <c r="B24" s="20" t="s">
        <v>892</v>
      </c>
      <c r="C24" s="20" t="s">
        <v>51</v>
      </c>
      <c r="D24" s="14" t="s">
        <v>52</v>
      </c>
      <c r="E24" s="20" t="s">
        <v>67</v>
      </c>
      <c r="F24" s="14" t="s">
        <v>68</v>
      </c>
      <c r="G24" s="6">
        <v>708</v>
      </c>
    </row>
    <row r="25" spans="1:7">
      <c r="A25" s="20" t="s">
        <v>891</v>
      </c>
      <c r="B25" s="20" t="s">
        <v>892</v>
      </c>
      <c r="C25" s="20" t="s">
        <v>51</v>
      </c>
      <c r="D25" s="14" t="s">
        <v>52</v>
      </c>
      <c r="E25" s="20" t="s">
        <v>69</v>
      </c>
      <c r="F25" s="14" t="s">
        <v>70</v>
      </c>
      <c r="G25" s="6">
        <v>712</v>
      </c>
    </row>
    <row r="26" spans="1:7">
      <c r="A26" s="20" t="s">
        <v>891</v>
      </c>
      <c r="B26" s="20" t="s">
        <v>892</v>
      </c>
      <c r="C26" s="20" t="s">
        <v>51</v>
      </c>
      <c r="D26" s="14" t="s">
        <v>52</v>
      </c>
      <c r="E26" s="20" t="s">
        <v>71</v>
      </c>
      <c r="F26" s="14" t="s">
        <v>72</v>
      </c>
      <c r="G26" s="6">
        <v>770</v>
      </c>
    </row>
    <row r="27" spans="1:7">
      <c r="A27" s="20" t="s">
        <v>891</v>
      </c>
      <c r="B27" s="20" t="s">
        <v>892</v>
      </c>
      <c r="C27" s="20" t="s">
        <v>51</v>
      </c>
      <c r="D27" s="14" t="s">
        <v>52</v>
      </c>
      <c r="E27" s="20" t="s">
        <v>73</v>
      </c>
      <c r="F27" s="14" t="s">
        <v>74</v>
      </c>
      <c r="G27" s="6">
        <v>566</v>
      </c>
    </row>
    <row r="28" spans="1:7">
      <c r="A28" s="20" t="s">
        <v>891</v>
      </c>
      <c r="B28" s="20" t="s">
        <v>892</v>
      </c>
      <c r="C28" s="20" t="s">
        <v>51</v>
      </c>
      <c r="D28" s="14" t="s">
        <v>52</v>
      </c>
      <c r="E28" s="20" t="s">
        <v>75</v>
      </c>
      <c r="F28" s="14" t="s">
        <v>76</v>
      </c>
      <c r="G28" s="6">
        <v>385</v>
      </c>
    </row>
    <row r="29" spans="1:7">
      <c r="A29" s="20" t="s">
        <v>891</v>
      </c>
      <c r="B29" s="20" t="s">
        <v>892</v>
      </c>
      <c r="C29" s="20" t="s">
        <v>51</v>
      </c>
      <c r="D29" s="14" t="s">
        <v>52</v>
      </c>
      <c r="E29" s="20" t="s">
        <v>77</v>
      </c>
      <c r="F29" s="14" t="s">
        <v>78</v>
      </c>
      <c r="G29" s="6">
        <v>174</v>
      </c>
    </row>
    <row r="30" spans="1:7">
      <c r="A30" s="20" t="s">
        <v>891</v>
      </c>
      <c r="B30" s="20" t="s">
        <v>892</v>
      </c>
      <c r="C30" s="20" t="s">
        <v>51</v>
      </c>
      <c r="D30" s="14" t="s">
        <v>52</v>
      </c>
      <c r="E30" s="20" t="s">
        <v>79</v>
      </c>
      <c r="F30" s="14" t="s">
        <v>80</v>
      </c>
      <c r="G30" s="6">
        <v>239</v>
      </c>
    </row>
    <row r="31" spans="1:7">
      <c r="A31" s="20" t="s">
        <v>891</v>
      </c>
      <c r="B31" s="20" t="s">
        <v>892</v>
      </c>
      <c r="C31" s="20" t="s">
        <v>51</v>
      </c>
      <c r="D31" s="14" t="s">
        <v>52</v>
      </c>
      <c r="E31" s="20" t="s">
        <v>81</v>
      </c>
      <c r="F31" s="14" t="s">
        <v>82</v>
      </c>
      <c r="G31" s="6">
        <v>418</v>
      </c>
    </row>
    <row r="32" spans="1:7">
      <c r="A32" s="20" t="s">
        <v>891</v>
      </c>
      <c r="B32" s="20" t="s">
        <v>892</v>
      </c>
      <c r="C32" s="20" t="s">
        <v>51</v>
      </c>
      <c r="D32" s="14" t="s">
        <v>52</v>
      </c>
      <c r="E32" s="20" t="s">
        <v>83</v>
      </c>
      <c r="F32" s="14" t="s">
        <v>84</v>
      </c>
      <c r="G32" s="6">
        <v>347</v>
      </c>
    </row>
    <row r="33" spans="1:7">
      <c r="A33" s="20" t="s">
        <v>891</v>
      </c>
      <c r="B33" s="20" t="s">
        <v>892</v>
      </c>
      <c r="C33" s="20" t="s">
        <v>51</v>
      </c>
      <c r="D33" s="14" t="s">
        <v>52</v>
      </c>
      <c r="E33" s="20" t="s">
        <v>85</v>
      </c>
      <c r="F33" s="14" t="s">
        <v>86</v>
      </c>
      <c r="G33" s="6">
        <v>159</v>
      </c>
    </row>
    <row r="34" spans="1:7">
      <c r="A34" s="20" t="s">
        <v>891</v>
      </c>
      <c r="B34" s="20" t="s">
        <v>892</v>
      </c>
      <c r="C34" s="20" t="s">
        <v>51</v>
      </c>
      <c r="D34" s="14" t="s">
        <v>52</v>
      </c>
      <c r="E34" s="20" t="s">
        <v>87</v>
      </c>
      <c r="F34" s="14" t="s">
        <v>88</v>
      </c>
      <c r="G34" s="6">
        <v>1091</v>
      </c>
    </row>
    <row r="35" spans="1:7">
      <c r="A35" s="20" t="s">
        <v>891</v>
      </c>
      <c r="B35" s="20" t="s">
        <v>892</v>
      </c>
      <c r="C35" s="20" t="s">
        <v>51</v>
      </c>
      <c r="D35" s="14" t="s">
        <v>52</v>
      </c>
      <c r="E35" s="20" t="s">
        <v>89</v>
      </c>
      <c r="F35" s="14" t="s">
        <v>90</v>
      </c>
      <c r="G35" s="6">
        <v>596</v>
      </c>
    </row>
    <row r="36" spans="1:7">
      <c r="A36" s="20" t="s">
        <v>891</v>
      </c>
      <c r="B36" s="20" t="s">
        <v>892</v>
      </c>
      <c r="C36" s="20" t="s">
        <v>51</v>
      </c>
      <c r="D36" s="14" t="s">
        <v>52</v>
      </c>
      <c r="E36" s="20" t="s">
        <v>91</v>
      </c>
      <c r="F36" s="14" t="s">
        <v>92</v>
      </c>
      <c r="G36" s="6">
        <v>1042</v>
      </c>
    </row>
    <row r="37" spans="1:7">
      <c r="A37" s="20" t="s">
        <v>891</v>
      </c>
      <c r="B37" s="20" t="s">
        <v>892</v>
      </c>
      <c r="C37" s="20" t="s">
        <v>51</v>
      </c>
      <c r="D37" s="14" t="s">
        <v>52</v>
      </c>
      <c r="E37" s="20" t="s">
        <v>93</v>
      </c>
      <c r="F37" s="14" t="s">
        <v>94</v>
      </c>
      <c r="G37" s="6">
        <v>361</v>
      </c>
    </row>
    <row r="38" spans="1:7">
      <c r="A38" s="20" t="s">
        <v>891</v>
      </c>
      <c r="B38" s="20" t="s">
        <v>892</v>
      </c>
      <c r="C38" s="20" t="s">
        <v>95</v>
      </c>
      <c r="D38" s="14" t="s">
        <v>96</v>
      </c>
      <c r="E38" s="20" t="s">
        <v>97</v>
      </c>
      <c r="F38" s="14" t="s">
        <v>98</v>
      </c>
      <c r="G38" s="6">
        <v>18083</v>
      </c>
    </row>
    <row r="39" spans="1:7">
      <c r="A39" s="20" t="s">
        <v>891</v>
      </c>
      <c r="B39" s="20" t="s">
        <v>892</v>
      </c>
      <c r="C39" s="20" t="s">
        <v>99</v>
      </c>
      <c r="D39" s="14" t="s">
        <v>100</v>
      </c>
      <c r="E39" s="20" t="s">
        <v>101</v>
      </c>
      <c r="F39" s="14" t="s">
        <v>102</v>
      </c>
      <c r="G39" s="6">
        <v>584</v>
      </c>
    </row>
    <row r="40" spans="1:7">
      <c r="A40" s="20" t="s">
        <v>891</v>
      </c>
      <c r="B40" s="20" t="s">
        <v>892</v>
      </c>
      <c r="C40" s="20" t="s">
        <v>103</v>
      </c>
      <c r="D40" s="14" t="s">
        <v>104</v>
      </c>
      <c r="E40" s="20" t="s">
        <v>105</v>
      </c>
      <c r="F40" s="14" t="s">
        <v>106</v>
      </c>
      <c r="G40" s="6">
        <v>404</v>
      </c>
    </row>
    <row r="41" spans="1:7">
      <c r="A41" s="20" t="s">
        <v>891</v>
      </c>
      <c r="B41" s="20" t="s">
        <v>892</v>
      </c>
      <c r="C41" s="20" t="s">
        <v>103</v>
      </c>
      <c r="D41" s="14" t="s">
        <v>104</v>
      </c>
      <c r="E41" s="20" t="s">
        <v>107</v>
      </c>
      <c r="F41" s="14" t="s">
        <v>108</v>
      </c>
      <c r="G41" s="6">
        <v>155</v>
      </c>
    </row>
    <row r="42" spans="1:7">
      <c r="A42" s="20" t="s">
        <v>891</v>
      </c>
      <c r="B42" s="20" t="s">
        <v>892</v>
      </c>
      <c r="C42" s="20" t="s">
        <v>103</v>
      </c>
      <c r="D42" s="14" t="s">
        <v>104</v>
      </c>
      <c r="E42" s="20" t="s">
        <v>109</v>
      </c>
      <c r="F42" s="14" t="s">
        <v>110</v>
      </c>
      <c r="G42" s="6">
        <v>139</v>
      </c>
    </row>
    <row r="43" spans="1:7">
      <c r="A43" s="20" t="s">
        <v>891</v>
      </c>
      <c r="B43" s="20" t="s">
        <v>892</v>
      </c>
      <c r="C43" s="20" t="s">
        <v>103</v>
      </c>
      <c r="D43" s="14" t="s">
        <v>104</v>
      </c>
      <c r="E43" s="20" t="s">
        <v>111</v>
      </c>
      <c r="F43" s="14" t="s">
        <v>112</v>
      </c>
      <c r="G43" s="6">
        <v>526</v>
      </c>
    </row>
    <row r="44" spans="1:7">
      <c r="A44" s="20" t="s">
        <v>891</v>
      </c>
      <c r="B44" s="20" t="s">
        <v>892</v>
      </c>
      <c r="C44" s="20" t="s">
        <v>103</v>
      </c>
      <c r="D44" s="14" t="s">
        <v>104</v>
      </c>
      <c r="E44" s="20" t="s">
        <v>113</v>
      </c>
      <c r="F44" s="14" t="s">
        <v>114</v>
      </c>
      <c r="G44" s="6">
        <v>277</v>
      </c>
    </row>
    <row r="45" spans="1:7">
      <c r="A45" s="20" t="s">
        <v>891</v>
      </c>
      <c r="B45" s="20" t="s">
        <v>892</v>
      </c>
      <c r="C45" s="20" t="s">
        <v>103</v>
      </c>
      <c r="D45" s="14" t="s">
        <v>104</v>
      </c>
      <c r="E45" s="20" t="s">
        <v>115</v>
      </c>
      <c r="F45" s="14" t="s">
        <v>116</v>
      </c>
      <c r="G45" s="6">
        <v>76</v>
      </c>
    </row>
    <row r="46" spans="1:7">
      <c r="A46" s="20" t="s">
        <v>891</v>
      </c>
      <c r="B46" s="20" t="s">
        <v>892</v>
      </c>
      <c r="C46" s="20" t="s">
        <v>103</v>
      </c>
      <c r="D46" s="14" t="s">
        <v>104</v>
      </c>
      <c r="E46" s="20" t="s">
        <v>117</v>
      </c>
      <c r="F46" s="14" t="s">
        <v>118</v>
      </c>
      <c r="G46" s="6">
        <v>328</v>
      </c>
    </row>
    <row r="47" spans="1:7">
      <c r="A47" s="20" t="s">
        <v>891</v>
      </c>
      <c r="B47" s="20" t="s">
        <v>892</v>
      </c>
      <c r="C47" s="20" t="s">
        <v>103</v>
      </c>
      <c r="D47" s="14" t="s">
        <v>104</v>
      </c>
      <c r="E47" s="20" t="s">
        <v>119</v>
      </c>
      <c r="F47" s="14" t="s">
        <v>120</v>
      </c>
      <c r="G47" s="6">
        <v>218</v>
      </c>
    </row>
    <row r="48" spans="1:7">
      <c r="A48" s="20" t="s">
        <v>891</v>
      </c>
      <c r="B48" s="20" t="s">
        <v>892</v>
      </c>
      <c r="C48" s="20" t="s">
        <v>127</v>
      </c>
      <c r="D48" s="14" t="s">
        <v>128</v>
      </c>
      <c r="E48" s="20" t="s">
        <v>129</v>
      </c>
      <c r="F48" s="14" t="s">
        <v>130</v>
      </c>
      <c r="G48" s="6">
        <v>12062</v>
      </c>
    </row>
    <row r="49" spans="1:7">
      <c r="A49" s="20" t="s">
        <v>891</v>
      </c>
      <c r="B49" s="20" t="s">
        <v>892</v>
      </c>
      <c r="C49" s="20" t="s">
        <v>131</v>
      </c>
      <c r="D49" s="14" t="s">
        <v>132</v>
      </c>
      <c r="E49" s="20" t="s">
        <v>133</v>
      </c>
      <c r="F49" s="14" t="s">
        <v>134</v>
      </c>
      <c r="G49" s="6">
        <v>180</v>
      </c>
    </row>
    <row r="50" spans="1:7">
      <c r="A50" s="20" t="s">
        <v>891</v>
      </c>
      <c r="B50" s="20" t="s">
        <v>892</v>
      </c>
      <c r="C50" s="20" t="s">
        <v>135</v>
      </c>
      <c r="D50" s="14" t="s">
        <v>136</v>
      </c>
      <c r="E50" s="20" t="s">
        <v>137</v>
      </c>
      <c r="F50" s="14" t="s">
        <v>138</v>
      </c>
      <c r="G50" s="6">
        <v>132</v>
      </c>
    </row>
    <row r="51" spans="1:7">
      <c r="A51" s="20" t="s">
        <v>891</v>
      </c>
      <c r="B51" s="20" t="s">
        <v>892</v>
      </c>
      <c r="C51" s="20" t="s">
        <v>139</v>
      </c>
      <c r="D51" s="14" t="s">
        <v>140</v>
      </c>
      <c r="E51" s="20" t="s">
        <v>141</v>
      </c>
      <c r="F51" s="14" t="s">
        <v>142</v>
      </c>
      <c r="G51" s="6">
        <v>82123</v>
      </c>
    </row>
    <row r="52" spans="1:7">
      <c r="A52" s="20" t="s">
        <v>891</v>
      </c>
      <c r="B52" s="20" t="s">
        <v>892</v>
      </c>
      <c r="C52" s="20" t="s">
        <v>143</v>
      </c>
      <c r="D52" s="14" t="s">
        <v>144</v>
      </c>
      <c r="E52" s="20" t="s">
        <v>145</v>
      </c>
      <c r="F52" s="14" t="s">
        <v>146</v>
      </c>
      <c r="G52" s="6">
        <v>2593</v>
      </c>
    </row>
    <row r="53" spans="1:7">
      <c r="A53" s="20" t="s">
        <v>891</v>
      </c>
      <c r="B53" s="20" t="s">
        <v>892</v>
      </c>
      <c r="C53" s="20" t="s">
        <v>143</v>
      </c>
      <c r="D53" s="14" t="s">
        <v>144</v>
      </c>
      <c r="E53" s="20" t="s">
        <v>147</v>
      </c>
      <c r="F53" s="14" t="s">
        <v>148</v>
      </c>
      <c r="G53" s="6">
        <v>15671</v>
      </c>
    </row>
    <row r="54" spans="1:7">
      <c r="A54" s="20" t="s">
        <v>891</v>
      </c>
      <c r="B54" s="20" t="s">
        <v>892</v>
      </c>
      <c r="C54" s="20" t="s">
        <v>149</v>
      </c>
      <c r="D54" s="14" t="s">
        <v>150</v>
      </c>
      <c r="E54" s="20" t="s">
        <v>151</v>
      </c>
      <c r="F54" s="14" t="s">
        <v>152</v>
      </c>
      <c r="G54" s="6">
        <v>71</v>
      </c>
    </row>
    <row r="55" spans="1:7">
      <c r="A55" s="20" t="s">
        <v>891</v>
      </c>
      <c r="B55" s="20" t="s">
        <v>892</v>
      </c>
      <c r="C55" s="20" t="s">
        <v>149</v>
      </c>
      <c r="D55" s="14" t="s">
        <v>150</v>
      </c>
      <c r="E55" s="20" t="s">
        <v>155</v>
      </c>
      <c r="F55" s="14" t="s">
        <v>156</v>
      </c>
      <c r="G55" s="6">
        <v>1788</v>
      </c>
    </row>
    <row r="56" spans="1:7">
      <c r="A56" s="20" t="s">
        <v>891</v>
      </c>
      <c r="B56" s="20" t="s">
        <v>892</v>
      </c>
      <c r="C56" s="20" t="s">
        <v>157</v>
      </c>
      <c r="D56" s="14" t="s">
        <v>158</v>
      </c>
      <c r="E56" s="20" t="s">
        <v>159</v>
      </c>
      <c r="F56" s="14" t="s">
        <v>160</v>
      </c>
      <c r="G56" s="6">
        <v>47909</v>
      </c>
    </row>
    <row r="57" spans="1:7">
      <c r="A57" s="20" t="s">
        <v>891</v>
      </c>
      <c r="B57" s="20" t="s">
        <v>892</v>
      </c>
      <c r="C57" s="20" t="s">
        <v>161</v>
      </c>
      <c r="D57" s="14" t="s">
        <v>162</v>
      </c>
      <c r="E57" s="20" t="s">
        <v>163</v>
      </c>
      <c r="F57" s="14" t="s">
        <v>164</v>
      </c>
      <c r="G57" s="6">
        <v>2027</v>
      </c>
    </row>
    <row r="58" spans="1:7">
      <c r="A58" s="20" t="s">
        <v>891</v>
      </c>
      <c r="B58" s="20" t="s">
        <v>892</v>
      </c>
      <c r="C58" s="20" t="s">
        <v>165</v>
      </c>
      <c r="D58" s="14" t="s">
        <v>166</v>
      </c>
      <c r="E58" s="20" t="s">
        <v>167</v>
      </c>
      <c r="F58" s="14" t="s">
        <v>168</v>
      </c>
      <c r="G58" s="6">
        <v>178</v>
      </c>
    </row>
    <row r="59" spans="1:7">
      <c r="A59" s="20" t="s">
        <v>891</v>
      </c>
      <c r="B59" s="20" t="s">
        <v>892</v>
      </c>
      <c r="C59" s="20" t="s">
        <v>169</v>
      </c>
      <c r="D59" s="14" t="s">
        <v>170</v>
      </c>
      <c r="E59" s="20" t="s">
        <v>171</v>
      </c>
      <c r="F59" s="14" t="s">
        <v>172</v>
      </c>
      <c r="G59" s="6">
        <v>1373</v>
      </c>
    </row>
    <row r="60" spans="1:7">
      <c r="A60" s="20" t="s">
        <v>891</v>
      </c>
      <c r="B60" s="20" t="s">
        <v>892</v>
      </c>
      <c r="C60" s="20" t="s">
        <v>173</v>
      </c>
      <c r="D60" s="14" t="s">
        <v>174</v>
      </c>
      <c r="E60" s="20" t="s">
        <v>175</v>
      </c>
      <c r="F60" s="14" t="s">
        <v>176</v>
      </c>
      <c r="G60" s="6">
        <v>15912</v>
      </c>
    </row>
    <row r="61" spans="1:7">
      <c r="A61" s="20" t="s">
        <v>891</v>
      </c>
      <c r="B61" s="20" t="s">
        <v>892</v>
      </c>
      <c r="C61" s="20" t="s">
        <v>177</v>
      </c>
      <c r="D61" s="14" t="s">
        <v>178</v>
      </c>
      <c r="E61" s="20" t="s">
        <v>179</v>
      </c>
      <c r="F61" s="14" t="s">
        <v>180</v>
      </c>
      <c r="G61" s="6">
        <v>3</v>
      </c>
    </row>
    <row r="62" spans="1:7">
      <c r="A62" s="20" t="s">
        <v>891</v>
      </c>
      <c r="B62" s="20" t="s">
        <v>892</v>
      </c>
      <c r="C62" s="20" t="s">
        <v>181</v>
      </c>
      <c r="D62" s="14" t="s">
        <v>182</v>
      </c>
      <c r="E62" s="20" t="s">
        <v>183</v>
      </c>
      <c r="F62" s="14" t="s">
        <v>184</v>
      </c>
      <c r="G62" s="6">
        <v>6</v>
      </c>
    </row>
    <row r="63" spans="1:7">
      <c r="A63" s="20" t="s">
        <v>891</v>
      </c>
      <c r="B63" s="20" t="s">
        <v>892</v>
      </c>
      <c r="C63" s="20" t="s">
        <v>185</v>
      </c>
      <c r="D63" s="14" t="s">
        <v>186</v>
      </c>
      <c r="E63" s="20" t="s">
        <v>187</v>
      </c>
      <c r="F63" s="14" t="s">
        <v>188</v>
      </c>
      <c r="G63" s="6">
        <v>11</v>
      </c>
    </row>
    <row r="64" spans="1:7">
      <c r="A64" s="20" t="s">
        <v>891</v>
      </c>
      <c r="B64" s="20" t="s">
        <v>892</v>
      </c>
      <c r="C64" s="20" t="s">
        <v>189</v>
      </c>
      <c r="D64" s="14" t="s">
        <v>190</v>
      </c>
      <c r="E64" s="20" t="s">
        <v>191</v>
      </c>
      <c r="F64" s="14" t="s">
        <v>192</v>
      </c>
      <c r="G64" s="6">
        <v>5</v>
      </c>
    </row>
    <row r="65" spans="1:7">
      <c r="A65" s="20" t="s">
        <v>891</v>
      </c>
      <c r="B65" s="20" t="s">
        <v>892</v>
      </c>
      <c r="C65" s="20" t="s">
        <v>193</v>
      </c>
      <c r="D65" s="14" t="s">
        <v>194</v>
      </c>
      <c r="E65" s="20" t="s">
        <v>195</v>
      </c>
      <c r="F65" s="14" t="s">
        <v>196</v>
      </c>
      <c r="G65" s="6">
        <v>1</v>
      </c>
    </row>
    <row r="66" spans="1:7">
      <c r="A66" s="20" t="s">
        <v>891</v>
      </c>
      <c r="B66" s="20" t="s">
        <v>892</v>
      </c>
      <c r="C66" s="20" t="s">
        <v>199</v>
      </c>
      <c r="D66" s="14" t="s">
        <v>200</v>
      </c>
      <c r="E66" s="20" t="s">
        <v>201</v>
      </c>
      <c r="F66" s="14" t="s">
        <v>202</v>
      </c>
      <c r="G66" s="6">
        <v>7</v>
      </c>
    </row>
    <row r="67" spans="1:7">
      <c r="A67" s="20" t="s">
        <v>891</v>
      </c>
      <c r="B67" s="20" t="s">
        <v>892</v>
      </c>
      <c r="C67" s="20" t="s">
        <v>203</v>
      </c>
      <c r="D67" s="14" t="s">
        <v>204</v>
      </c>
      <c r="E67" s="20" t="s">
        <v>205</v>
      </c>
      <c r="F67" s="14" t="s">
        <v>206</v>
      </c>
      <c r="G67" s="6">
        <v>13</v>
      </c>
    </row>
    <row r="68" spans="1:7">
      <c r="A68" s="20" t="s">
        <v>891</v>
      </c>
      <c r="B68" s="20" t="s">
        <v>892</v>
      </c>
      <c r="C68" s="20" t="s">
        <v>211</v>
      </c>
      <c r="D68" s="14" t="s">
        <v>212</v>
      </c>
      <c r="E68" s="20" t="s">
        <v>213</v>
      </c>
      <c r="F68" s="14" t="s">
        <v>214</v>
      </c>
      <c r="G68" s="6">
        <v>3</v>
      </c>
    </row>
    <row r="69" spans="1:7">
      <c r="A69" s="20" t="s">
        <v>891</v>
      </c>
      <c r="B69" s="20" t="s">
        <v>892</v>
      </c>
      <c r="C69" s="20" t="s">
        <v>215</v>
      </c>
      <c r="D69" s="14" t="s">
        <v>216</v>
      </c>
      <c r="E69" s="20" t="s">
        <v>217</v>
      </c>
      <c r="F69" s="14" t="s">
        <v>218</v>
      </c>
      <c r="G69" s="6">
        <v>2</v>
      </c>
    </row>
    <row r="70" spans="1:7">
      <c r="A70" s="20" t="s">
        <v>891</v>
      </c>
      <c r="B70" s="20" t="s">
        <v>892</v>
      </c>
      <c r="C70" s="20" t="s">
        <v>235</v>
      </c>
      <c r="D70" s="14" t="s">
        <v>236</v>
      </c>
      <c r="E70" s="20" t="s">
        <v>237</v>
      </c>
      <c r="F70" s="14" t="s">
        <v>238</v>
      </c>
      <c r="G70" s="6">
        <v>19</v>
      </c>
    </row>
    <row r="71" spans="1:7">
      <c r="A71" s="20" t="s">
        <v>891</v>
      </c>
      <c r="B71" s="20" t="s">
        <v>892</v>
      </c>
      <c r="C71" s="20" t="s">
        <v>239</v>
      </c>
      <c r="D71" s="14" t="s">
        <v>240</v>
      </c>
      <c r="E71" s="20" t="s">
        <v>241</v>
      </c>
      <c r="F71" s="14" t="s">
        <v>242</v>
      </c>
      <c r="G71" s="6">
        <v>7</v>
      </c>
    </row>
    <row r="72" spans="1:7">
      <c r="A72" s="20" t="s">
        <v>891</v>
      </c>
      <c r="B72" s="20" t="s">
        <v>892</v>
      </c>
      <c r="C72" s="20" t="s">
        <v>239</v>
      </c>
      <c r="D72" s="14" t="s">
        <v>240</v>
      </c>
      <c r="E72" s="20" t="s">
        <v>243</v>
      </c>
      <c r="F72" s="14" t="s">
        <v>244</v>
      </c>
      <c r="G72" s="6">
        <v>5</v>
      </c>
    </row>
    <row r="73" spans="1:7">
      <c r="A73" s="20" t="s">
        <v>891</v>
      </c>
      <c r="B73" s="20" t="s">
        <v>892</v>
      </c>
      <c r="C73" s="20" t="s">
        <v>239</v>
      </c>
      <c r="D73" s="14" t="s">
        <v>240</v>
      </c>
      <c r="E73" s="20" t="s">
        <v>245</v>
      </c>
      <c r="F73" s="14" t="s">
        <v>246</v>
      </c>
      <c r="G73" s="6">
        <v>5</v>
      </c>
    </row>
    <row r="74" spans="1:7">
      <c r="A74" s="20" t="s">
        <v>891</v>
      </c>
      <c r="B74" s="20" t="s">
        <v>892</v>
      </c>
      <c r="C74" s="20" t="s">
        <v>247</v>
      </c>
      <c r="D74" s="14" t="s">
        <v>248</v>
      </c>
      <c r="E74" s="20" t="s">
        <v>249</v>
      </c>
      <c r="F74" s="14" t="s">
        <v>250</v>
      </c>
      <c r="G74" s="6">
        <v>8</v>
      </c>
    </row>
    <row r="75" spans="1:7">
      <c r="A75" s="20" t="s">
        <v>891</v>
      </c>
      <c r="B75" s="20" t="s">
        <v>892</v>
      </c>
      <c r="C75" s="20" t="s">
        <v>251</v>
      </c>
      <c r="D75" s="14" t="s">
        <v>252</v>
      </c>
      <c r="E75" s="20" t="s">
        <v>253</v>
      </c>
      <c r="F75" s="14" t="s">
        <v>254</v>
      </c>
      <c r="G75" s="6">
        <v>6</v>
      </c>
    </row>
    <row r="76" spans="1:7">
      <c r="A76" s="20" t="s">
        <v>891</v>
      </c>
      <c r="B76" s="20" t="s">
        <v>892</v>
      </c>
      <c r="C76" s="20" t="s">
        <v>257</v>
      </c>
      <c r="D76" s="14" t="s">
        <v>258</v>
      </c>
      <c r="E76" s="20" t="s">
        <v>260</v>
      </c>
      <c r="F76" s="14" t="s">
        <v>261</v>
      </c>
      <c r="G76" s="6">
        <v>2</v>
      </c>
    </row>
    <row r="77" spans="1:7">
      <c r="A77" s="20" t="s">
        <v>891</v>
      </c>
      <c r="B77" s="20" t="s">
        <v>892</v>
      </c>
      <c r="C77" s="20" t="s">
        <v>262</v>
      </c>
      <c r="D77" s="14" t="s">
        <v>263</v>
      </c>
      <c r="E77" s="20" t="s">
        <v>264</v>
      </c>
      <c r="F77" s="14" t="s">
        <v>265</v>
      </c>
      <c r="G77" s="6">
        <v>20</v>
      </c>
    </row>
    <row r="78" spans="1:7">
      <c r="A78" s="20" t="s">
        <v>891</v>
      </c>
      <c r="B78" s="20" t="s">
        <v>892</v>
      </c>
      <c r="C78" s="20" t="s">
        <v>266</v>
      </c>
      <c r="D78" s="14" t="s">
        <v>267</v>
      </c>
      <c r="E78" s="20" t="s">
        <v>268</v>
      </c>
      <c r="F78" s="14" t="s">
        <v>269</v>
      </c>
      <c r="G78" s="6">
        <v>4</v>
      </c>
    </row>
    <row r="79" spans="1:7">
      <c r="A79" s="20" t="s">
        <v>891</v>
      </c>
      <c r="B79" s="20" t="s">
        <v>892</v>
      </c>
      <c r="C79" s="20" t="s">
        <v>270</v>
      </c>
      <c r="D79" s="14" t="s">
        <v>271</v>
      </c>
      <c r="E79" s="20" t="s">
        <v>272</v>
      </c>
      <c r="F79" s="14" t="s">
        <v>273</v>
      </c>
      <c r="G79" s="6">
        <v>701</v>
      </c>
    </row>
    <row r="80" spans="1:7">
      <c r="A80" s="20" t="s">
        <v>891</v>
      </c>
      <c r="B80" s="20" t="s">
        <v>892</v>
      </c>
      <c r="C80" s="20" t="s">
        <v>274</v>
      </c>
      <c r="D80" s="14" t="s">
        <v>275</v>
      </c>
      <c r="E80" s="20" t="s">
        <v>276</v>
      </c>
      <c r="F80" s="14" t="s">
        <v>277</v>
      </c>
      <c r="G80" s="6">
        <v>656</v>
      </c>
    </row>
    <row r="81" spans="1:7">
      <c r="A81" s="20" t="s">
        <v>891</v>
      </c>
      <c r="B81" s="20" t="s">
        <v>892</v>
      </c>
      <c r="C81" s="20" t="s">
        <v>278</v>
      </c>
      <c r="D81" s="14" t="s">
        <v>279</v>
      </c>
      <c r="E81" s="20" t="s">
        <v>280</v>
      </c>
      <c r="F81" s="14" t="s">
        <v>281</v>
      </c>
      <c r="G81" s="6">
        <v>7995</v>
      </c>
    </row>
    <row r="82" spans="1:7">
      <c r="A82" s="20" t="s">
        <v>891</v>
      </c>
      <c r="B82" s="20" t="s">
        <v>892</v>
      </c>
      <c r="C82" s="20" t="s">
        <v>286</v>
      </c>
      <c r="D82" s="14" t="s">
        <v>287</v>
      </c>
      <c r="E82" s="20" t="s">
        <v>288</v>
      </c>
      <c r="F82" s="14" t="s">
        <v>289</v>
      </c>
      <c r="G82" s="6">
        <v>7355</v>
      </c>
    </row>
    <row r="83" spans="1:7">
      <c r="A83" s="20" t="s">
        <v>891</v>
      </c>
      <c r="B83" s="20" t="s">
        <v>892</v>
      </c>
      <c r="C83" s="20" t="s">
        <v>286</v>
      </c>
      <c r="D83" s="14" t="s">
        <v>287</v>
      </c>
      <c r="E83" s="20" t="s">
        <v>290</v>
      </c>
      <c r="F83" s="14" t="s">
        <v>291</v>
      </c>
      <c r="G83" s="6">
        <v>20198</v>
      </c>
    </row>
    <row r="84" spans="1:7">
      <c r="A84" s="20" t="s">
        <v>891</v>
      </c>
      <c r="B84" s="20" t="s">
        <v>892</v>
      </c>
      <c r="C84" s="20" t="s">
        <v>292</v>
      </c>
      <c r="D84" s="14" t="s">
        <v>293</v>
      </c>
      <c r="E84" s="20" t="s">
        <v>294</v>
      </c>
      <c r="F84" s="14" t="s">
        <v>295</v>
      </c>
      <c r="G84" s="6">
        <v>43</v>
      </c>
    </row>
    <row r="85" spans="1:7">
      <c r="A85" s="20" t="s">
        <v>891</v>
      </c>
      <c r="B85" s="20" t="s">
        <v>892</v>
      </c>
      <c r="C85" s="20" t="s">
        <v>292</v>
      </c>
      <c r="D85" s="14" t="s">
        <v>293</v>
      </c>
      <c r="E85" s="20" t="s">
        <v>296</v>
      </c>
      <c r="F85" s="14" t="s">
        <v>297</v>
      </c>
      <c r="G85" s="6">
        <v>21</v>
      </c>
    </row>
    <row r="86" spans="1:7">
      <c r="A86" s="20" t="s">
        <v>891</v>
      </c>
      <c r="B86" s="20" t="s">
        <v>892</v>
      </c>
      <c r="C86" s="20" t="s">
        <v>292</v>
      </c>
      <c r="D86" s="14" t="s">
        <v>293</v>
      </c>
      <c r="E86" s="20" t="s">
        <v>298</v>
      </c>
      <c r="F86" s="14" t="s">
        <v>299</v>
      </c>
      <c r="G86" s="6">
        <v>9</v>
      </c>
    </row>
    <row r="87" spans="1:7">
      <c r="A87" s="20" t="s">
        <v>891</v>
      </c>
      <c r="B87" s="20" t="s">
        <v>892</v>
      </c>
      <c r="C87" s="20" t="s">
        <v>292</v>
      </c>
      <c r="D87" s="14" t="s">
        <v>293</v>
      </c>
      <c r="E87" s="20" t="s">
        <v>302</v>
      </c>
      <c r="F87" s="14" t="s">
        <v>303</v>
      </c>
      <c r="G87" s="6">
        <v>52</v>
      </c>
    </row>
    <row r="88" spans="1:7">
      <c r="A88" s="20" t="s">
        <v>891</v>
      </c>
      <c r="B88" s="20" t="s">
        <v>892</v>
      </c>
      <c r="C88" s="20" t="s">
        <v>292</v>
      </c>
      <c r="D88" s="14" t="s">
        <v>293</v>
      </c>
      <c r="E88" s="20" t="s">
        <v>304</v>
      </c>
      <c r="F88" s="14" t="s">
        <v>305</v>
      </c>
      <c r="G88" s="6">
        <v>10</v>
      </c>
    </row>
    <row r="89" spans="1:7">
      <c r="A89" s="20" t="s">
        <v>891</v>
      </c>
      <c r="B89" s="20" t="s">
        <v>892</v>
      </c>
      <c r="C89" s="20" t="s">
        <v>292</v>
      </c>
      <c r="D89" s="14" t="s">
        <v>293</v>
      </c>
      <c r="E89" s="20" t="s">
        <v>308</v>
      </c>
      <c r="F89" s="14" t="s">
        <v>309</v>
      </c>
      <c r="G89" s="6">
        <v>2</v>
      </c>
    </row>
    <row r="90" spans="1:7">
      <c r="A90" s="20" t="s">
        <v>891</v>
      </c>
      <c r="B90" s="20" t="s">
        <v>892</v>
      </c>
      <c r="C90" s="20" t="s">
        <v>292</v>
      </c>
      <c r="D90" s="14" t="s">
        <v>293</v>
      </c>
      <c r="E90" s="20" t="s">
        <v>310</v>
      </c>
      <c r="F90" s="14" t="s">
        <v>311</v>
      </c>
      <c r="G90" s="6">
        <v>32</v>
      </c>
    </row>
    <row r="91" spans="1:7">
      <c r="A91" s="20" t="s">
        <v>891</v>
      </c>
      <c r="B91" s="20" t="s">
        <v>892</v>
      </c>
      <c r="C91" s="20" t="s">
        <v>292</v>
      </c>
      <c r="D91" s="14" t="s">
        <v>293</v>
      </c>
      <c r="E91" s="20" t="s">
        <v>312</v>
      </c>
      <c r="F91" s="14" t="s">
        <v>313</v>
      </c>
      <c r="G91" s="6">
        <v>26</v>
      </c>
    </row>
    <row r="92" spans="1:7">
      <c r="A92" s="20" t="s">
        <v>891</v>
      </c>
      <c r="B92" s="20" t="s">
        <v>892</v>
      </c>
      <c r="C92" s="20" t="s">
        <v>292</v>
      </c>
      <c r="D92" s="14" t="s">
        <v>293</v>
      </c>
      <c r="E92" s="20" t="s">
        <v>314</v>
      </c>
      <c r="F92" s="14" t="s">
        <v>315</v>
      </c>
      <c r="G92" s="6">
        <v>36</v>
      </c>
    </row>
    <row r="93" spans="1:7">
      <c r="A93" s="20" t="s">
        <v>891</v>
      </c>
      <c r="B93" s="20" t="s">
        <v>892</v>
      </c>
      <c r="C93" s="20" t="s">
        <v>292</v>
      </c>
      <c r="D93" s="14" t="s">
        <v>293</v>
      </c>
      <c r="E93" s="20" t="s">
        <v>316</v>
      </c>
      <c r="F93" s="14" t="s">
        <v>317</v>
      </c>
      <c r="G93" s="6">
        <v>179</v>
      </c>
    </row>
    <row r="94" spans="1:7">
      <c r="A94" s="20" t="s">
        <v>891</v>
      </c>
      <c r="B94" s="20" t="s">
        <v>892</v>
      </c>
      <c r="C94" s="20" t="s">
        <v>292</v>
      </c>
      <c r="D94" s="14" t="s">
        <v>293</v>
      </c>
      <c r="E94" s="20" t="s">
        <v>320</v>
      </c>
      <c r="F94" s="14" t="s">
        <v>321</v>
      </c>
      <c r="G94" s="6">
        <v>29</v>
      </c>
    </row>
    <row r="95" spans="1:7">
      <c r="A95" s="20" t="s">
        <v>891</v>
      </c>
      <c r="B95" s="20" t="s">
        <v>892</v>
      </c>
      <c r="C95" s="20" t="s">
        <v>292</v>
      </c>
      <c r="D95" s="14" t="s">
        <v>293</v>
      </c>
      <c r="E95" s="20" t="s">
        <v>322</v>
      </c>
      <c r="F95" s="14" t="s">
        <v>323</v>
      </c>
      <c r="G95" s="6">
        <v>4</v>
      </c>
    </row>
    <row r="96" spans="1:7">
      <c r="A96" s="20" t="s">
        <v>891</v>
      </c>
      <c r="B96" s="20" t="s">
        <v>892</v>
      </c>
      <c r="C96" s="20" t="s">
        <v>292</v>
      </c>
      <c r="D96" s="14" t="s">
        <v>293</v>
      </c>
      <c r="E96" s="20" t="s">
        <v>324</v>
      </c>
      <c r="F96" s="14" t="s">
        <v>325</v>
      </c>
      <c r="G96" s="6">
        <v>7</v>
      </c>
    </row>
    <row r="97" spans="1:7">
      <c r="A97" s="20" t="s">
        <v>891</v>
      </c>
      <c r="B97" s="20" t="s">
        <v>892</v>
      </c>
      <c r="C97" s="20" t="s">
        <v>292</v>
      </c>
      <c r="D97" s="14" t="s">
        <v>293</v>
      </c>
      <c r="E97" s="20" t="s">
        <v>326</v>
      </c>
      <c r="F97" s="14" t="s">
        <v>327</v>
      </c>
      <c r="G97" s="6">
        <v>6</v>
      </c>
    </row>
    <row r="98" spans="1:7">
      <c r="A98" s="20" t="s">
        <v>891</v>
      </c>
      <c r="B98" s="20" t="s">
        <v>892</v>
      </c>
      <c r="C98" s="20" t="s">
        <v>328</v>
      </c>
      <c r="D98" s="14" t="s">
        <v>329</v>
      </c>
      <c r="E98" s="20" t="s">
        <v>330</v>
      </c>
      <c r="F98" s="14" t="s">
        <v>331</v>
      </c>
      <c r="G98" s="6">
        <v>438</v>
      </c>
    </row>
    <row r="99" spans="1:7">
      <c r="A99" s="20" t="s">
        <v>891</v>
      </c>
      <c r="B99" s="20" t="s">
        <v>892</v>
      </c>
      <c r="C99" s="20" t="s">
        <v>328</v>
      </c>
      <c r="D99" s="14" t="s">
        <v>329</v>
      </c>
      <c r="E99" s="20" t="s">
        <v>332</v>
      </c>
      <c r="F99" s="14" t="s">
        <v>333</v>
      </c>
      <c r="G99" s="6">
        <v>635</v>
      </c>
    </row>
    <row r="100" spans="1:7">
      <c r="A100" s="20" t="s">
        <v>891</v>
      </c>
      <c r="B100" s="20" t="s">
        <v>892</v>
      </c>
      <c r="C100" s="20" t="s">
        <v>334</v>
      </c>
      <c r="D100" s="14" t="s">
        <v>335</v>
      </c>
      <c r="E100" s="20" t="s">
        <v>336</v>
      </c>
      <c r="F100" s="14" t="s">
        <v>337</v>
      </c>
      <c r="G100" s="6">
        <v>20</v>
      </c>
    </row>
    <row r="101" spans="1:7">
      <c r="A101" s="20" t="s">
        <v>891</v>
      </c>
      <c r="B101" s="20" t="s">
        <v>892</v>
      </c>
      <c r="C101" s="20" t="s">
        <v>334</v>
      </c>
      <c r="D101" s="14" t="s">
        <v>335</v>
      </c>
      <c r="E101" s="20" t="s">
        <v>338</v>
      </c>
      <c r="F101" s="14" t="s">
        <v>339</v>
      </c>
      <c r="G101" s="6">
        <v>3</v>
      </c>
    </row>
    <row r="102" spans="1:7">
      <c r="A102" s="20" t="s">
        <v>891</v>
      </c>
      <c r="B102" s="20" t="s">
        <v>892</v>
      </c>
      <c r="C102" s="20" t="s">
        <v>334</v>
      </c>
      <c r="D102" s="14" t="s">
        <v>335</v>
      </c>
      <c r="E102" s="20" t="s">
        <v>340</v>
      </c>
      <c r="F102" s="14" t="s">
        <v>341</v>
      </c>
      <c r="G102" s="6">
        <v>6</v>
      </c>
    </row>
    <row r="103" spans="1:7">
      <c r="A103" s="20" t="s">
        <v>891</v>
      </c>
      <c r="B103" s="20" t="s">
        <v>892</v>
      </c>
      <c r="C103" s="20" t="s">
        <v>334</v>
      </c>
      <c r="D103" s="14" t="s">
        <v>335</v>
      </c>
      <c r="E103" s="20" t="s">
        <v>342</v>
      </c>
      <c r="F103" s="14" t="s">
        <v>343</v>
      </c>
      <c r="G103" s="6">
        <v>7</v>
      </c>
    </row>
    <row r="104" spans="1:7">
      <c r="A104" s="20" t="s">
        <v>891</v>
      </c>
      <c r="B104" s="20" t="s">
        <v>892</v>
      </c>
      <c r="C104" s="20" t="s">
        <v>334</v>
      </c>
      <c r="D104" s="14" t="s">
        <v>335</v>
      </c>
      <c r="E104" s="20" t="s">
        <v>344</v>
      </c>
      <c r="F104" s="14" t="s">
        <v>345</v>
      </c>
      <c r="G104" s="6">
        <v>5</v>
      </c>
    </row>
    <row r="105" spans="1:7">
      <c r="A105" s="20" t="s">
        <v>891</v>
      </c>
      <c r="B105" s="20" t="s">
        <v>892</v>
      </c>
      <c r="C105" s="20" t="s">
        <v>334</v>
      </c>
      <c r="D105" s="14" t="s">
        <v>335</v>
      </c>
      <c r="E105" s="20" t="s">
        <v>346</v>
      </c>
      <c r="F105" s="14" t="s">
        <v>347</v>
      </c>
      <c r="G105" s="6">
        <v>1</v>
      </c>
    </row>
    <row r="106" spans="1:7">
      <c r="A106" s="20" t="s">
        <v>891</v>
      </c>
      <c r="B106" s="20" t="s">
        <v>892</v>
      </c>
      <c r="C106" s="20" t="s">
        <v>350</v>
      </c>
      <c r="D106" s="14" t="s">
        <v>351</v>
      </c>
      <c r="E106" s="20" t="s">
        <v>352</v>
      </c>
      <c r="F106" s="14" t="s">
        <v>351</v>
      </c>
      <c r="G106" s="6">
        <v>15</v>
      </c>
    </row>
    <row r="107" spans="1:7">
      <c r="A107" s="20" t="s">
        <v>891</v>
      </c>
      <c r="B107" s="20" t="s">
        <v>892</v>
      </c>
      <c r="C107" s="20" t="s">
        <v>353</v>
      </c>
      <c r="D107" s="14" t="s">
        <v>354</v>
      </c>
      <c r="E107" s="20" t="s">
        <v>355</v>
      </c>
      <c r="F107" s="14" t="s">
        <v>356</v>
      </c>
      <c r="G107" s="6">
        <v>24</v>
      </c>
    </row>
    <row r="108" spans="1:7">
      <c r="A108" s="20" t="s">
        <v>891</v>
      </c>
      <c r="B108" s="20" t="s">
        <v>892</v>
      </c>
      <c r="C108" s="20" t="s">
        <v>357</v>
      </c>
      <c r="D108" s="14" t="s">
        <v>358</v>
      </c>
      <c r="E108" s="20" t="s">
        <v>359</v>
      </c>
      <c r="F108" s="14" t="s">
        <v>360</v>
      </c>
      <c r="G108" s="6">
        <v>77</v>
      </c>
    </row>
    <row r="109" spans="1:7">
      <c r="A109" s="20" t="s">
        <v>891</v>
      </c>
      <c r="B109" s="20" t="s">
        <v>892</v>
      </c>
      <c r="C109" s="20" t="s">
        <v>361</v>
      </c>
      <c r="D109" s="14" t="s">
        <v>362</v>
      </c>
      <c r="E109" s="20" t="s">
        <v>363</v>
      </c>
      <c r="F109" s="14" t="s">
        <v>364</v>
      </c>
      <c r="G109" s="6">
        <v>64</v>
      </c>
    </row>
    <row r="110" spans="1:7">
      <c r="A110" s="20" t="s">
        <v>891</v>
      </c>
      <c r="B110" s="20" t="s">
        <v>892</v>
      </c>
      <c r="C110" s="20" t="s">
        <v>365</v>
      </c>
      <c r="D110" s="14" t="s">
        <v>366</v>
      </c>
      <c r="E110" s="20" t="s">
        <v>367</v>
      </c>
      <c r="F110" s="14" t="s">
        <v>366</v>
      </c>
      <c r="G110" s="6">
        <v>472</v>
      </c>
    </row>
    <row r="111" spans="1:7">
      <c r="A111" s="20" t="s">
        <v>891</v>
      </c>
      <c r="B111" s="20" t="s">
        <v>892</v>
      </c>
      <c r="C111" s="20" t="s">
        <v>368</v>
      </c>
      <c r="D111" s="14" t="s">
        <v>369</v>
      </c>
      <c r="E111" s="20" t="s">
        <v>370</v>
      </c>
      <c r="F111" s="14" t="s">
        <v>369</v>
      </c>
      <c r="G111" s="6">
        <v>2510</v>
      </c>
    </row>
    <row r="112" spans="1:7">
      <c r="A112" s="20" t="s">
        <v>891</v>
      </c>
      <c r="B112" s="20" t="s">
        <v>892</v>
      </c>
      <c r="C112" s="20" t="s">
        <v>368</v>
      </c>
      <c r="D112" s="14" t="s">
        <v>369</v>
      </c>
      <c r="E112" s="20" t="s">
        <v>371</v>
      </c>
      <c r="F112" s="14" t="s">
        <v>372</v>
      </c>
      <c r="G112" s="6">
        <v>79</v>
      </c>
    </row>
    <row r="113" spans="1:7">
      <c r="A113" s="20" t="s">
        <v>891</v>
      </c>
      <c r="B113" s="20" t="s">
        <v>892</v>
      </c>
      <c r="C113" s="20" t="s">
        <v>373</v>
      </c>
      <c r="D113" s="14" t="s">
        <v>374</v>
      </c>
      <c r="E113" s="20" t="s">
        <v>375</v>
      </c>
      <c r="F113" s="14" t="s">
        <v>374</v>
      </c>
      <c r="G113" s="6">
        <v>9587</v>
      </c>
    </row>
    <row r="114" spans="1:7">
      <c r="A114" s="20" t="s">
        <v>891</v>
      </c>
      <c r="B114" s="20" t="s">
        <v>892</v>
      </c>
      <c r="C114" s="20" t="s">
        <v>373</v>
      </c>
      <c r="D114" s="14" t="s">
        <v>374</v>
      </c>
      <c r="E114" s="20" t="s">
        <v>376</v>
      </c>
      <c r="F114" s="14" t="s">
        <v>377</v>
      </c>
      <c r="G114" s="6">
        <v>745</v>
      </c>
    </row>
    <row r="115" spans="1:7">
      <c r="A115" s="20" t="s">
        <v>891</v>
      </c>
      <c r="B115" s="20" t="s">
        <v>892</v>
      </c>
      <c r="C115" s="20" t="s">
        <v>378</v>
      </c>
      <c r="D115" s="14" t="s">
        <v>379</v>
      </c>
      <c r="E115" s="20" t="s">
        <v>380</v>
      </c>
      <c r="F115" s="14" t="s">
        <v>381</v>
      </c>
      <c r="G115" s="6">
        <v>2907</v>
      </c>
    </row>
    <row r="116" spans="1:7">
      <c r="A116" s="20" t="s">
        <v>891</v>
      </c>
      <c r="B116" s="20" t="s">
        <v>892</v>
      </c>
      <c r="C116" s="20" t="s">
        <v>382</v>
      </c>
      <c r="D116" s="14" t="s">
        <v>383</v>
      </c>
      <c r="E116" s="20" t="s">
        <v>384</v>
      </c>
      <c r="F116" s="14" t="s">
        <v>383</v>
      </c>
      <c r="G116" s="6">
        <v>702</v>
      </c>
    </row>
    <row r="117" spans="1:7">
      <c r="A117" s="20" t="s">
        <v>891</v>
      </c>
      <c r="B117" s="20" t="s">
        <v>892</v>
      </c>
      <c r="C117" s="20" t="s">
        <v>385</v>
      </c>
      <c r="D117" s="14" t="s">
        <v>386</v>
      </c>
      <c r="E117" s="20" t="s">
        <v>387</v>
      </c>
      <c r="F117" s="14" t="s">
        <v>386</v>
      </c>
      <c r="G117" s="6">
        <v>345</v>
      </c>
    </row>
    <row r="118" spans="1:7">
      <c r="A118" s="20" t="s">
        <v>891</v>
      </c>
      <c r="B118" s="20" t="s">
        <v>892</v>
      </c>
      <c r="C118" s="20" t="s">
        <v>388</v>
      </c>
      <c r="D118" s="14" t="s">
        <v>389</v>
      </c>
      <c r="E118" s="20" t="s">
        <v>390</v>
      </c>
      <c r="F118" s="14" t="s">
        <v>391</v>
      </c>
      <c r="G118" s="6">
        <v>87</v>
      </c>
    </row>
    <row r="119" spans="1:7">
      <c r="A119" s="20" t="s">
        <v>891</v>
      </c>
      <c r="B119" s="20" t="s">
        <v>892</v>
      </c>
      <c r="C119" s="20" t="s">
        <v>392</v>
      </c>
      <c r="D119" s="14" t="s">
        <v>393</v>
      </c>
      <c r="E119" s="20" t="s">
        <v>394</v>
      </c>
      <c r="F119" s="14" t="s">
        <v>395</v>
      </c>
      <c r="G119" s="6">
        <v>1142</v>
      </c>
    </row>
    <row r="120" spans="1:7">
      <c r="A120" s="20" t="s">
        <v>891</v>
      </c>
      <c r="B120" s="20" t="s">
        <v>892</v>
      </c>
      <c r="C120" s="20" t="s">
        <v>396</v>
      </c>
      <c r="D120" s="14" t="s">
        <v>397</v>
      </c>
      <c r="E120" s="20" t="s">
        <v>398</v>
      </c>
      <c r="F120" s="14" t="s">
        <v>399</v>
      </c>
      <c r="G120" s="6">
        <v>387</v>
      </c>
    </row>
    <row r="121" spans="1:7">
      <c r="A121" s="20" t="s">
        <v>891</v>
      </c>
      <c r="B121" s="20" t="s">
        <v>892</v>
      </c>
      <c r="C121" s="20" t="s">
        <v>400</v>
      </c>
      <c r="D121" s="14" t="s">
        <v>401</v>
      </c>
      <c r="E121" s="20" t="s">
        <v>402</v>
      </c>
      <c r="F121" s="14" t="s">
        <v>401</v>
      </c>
      <c r="G121" s="6">
        <v>2412</v>
      </c>
    </row>
    <row r="122" spans="1:7">
      <c r="A122" s="20" t="s">
        <v>891</v>
      </c>
      <c r="B122" s="20" t="s">
        <v>892</v>
      </c>
      <c r="C122" s="20" t="s">
        <v>403</v>
      </c>
      <c r="D122" s="14" t="s">
        <v>404</v>
      </c>
      <c r="E122" s="20" t="s">
        <v>405</v>
      </c>
      <c r="F122" s="14" t="s">
        <v>404</v>
      </c>
      <c r="G122" s="6">
        <v>5703</v>
      </c>
    </row>
    <row r="123" spans="1:7">
      <c r="A123" s="20" t="s">
        <v>891</v>
      </c>
      <c r="B123" s="20" t="s">
        <v>892</v>
      </c>
      <c r="C123" s="20" t="s">
        <v>406</v>
      </c>
      <c r="D123" s="14" t="s">
        <v>407</v>
      </c>
      <c r="E123" s="20" t="s">
        <v>408</v>
      </c>
      <c r="F123" s="14" t="s">
        <v>409</v>
      </c>
      <c r="G123" s="6">
        <v>12832</v>
      </c>
    </row>
    <row r="124" spans="1:7">
      <c r="A124" s="20" t="s">
        <v>891</v>
      </c>
      <c r="B124" s="20" t="s">
        <v>892</v>
      </c>
      <c r="C124" s="20" t="s">
        <v>410</v>
      </c>
      <c r="D124" s="14" t="s">
        <v>411</v>
      </c>
      <c r="E124" s="20" t="s">
        <v>412</v>
      </c>
      <c r="F124" s="14" t="s">
        <v>411</v>
      </c>
      <c r="G124" s="6">
        <v>587</v>
      </c>
    </row>
    <row r="125" spans="1:7">
      <c r="A125" s="20" t="s">
        <v>891</v>
      </c>
      <c r="B125" s="20" t="s">
        <v>892</v>
      </c>
      <c r="C125" s="20" t="s">
        <v>413</v>
      </c>
      <c r="D125" s="14" t="s">
        <v>414</v>
      </c>
      <c r="E125" s="20" t="s">
        <v>415</v>
      </c>
      <c r="F125" s="14" t="s">
        <v>416</v>
      </c>
      <c r="G125" s="6">
        <v>1289</v>
      </c>
    </row>
    <row r="126" spans="1:7">
      <c r="A126" s="20" t="s">
        <v>891</v>
      </c>
      <c r="B126" s="20" t="s">
        <v>892</v>
      </c>
      <c r="C126" s="20" t="s">
        <v>417</v>
      </c>
      <c r="D126" s="14" t="s">
        <v>418</v>
      </c>
      <c r="E126" s="20" t="s">
        <v>419</v>
      </c>
      <c r="F126" s="14" t="s">
        <v>418</v>
      </c>
      <c r="G126" s="6">
        <v>128</v>
      </c>
    </row>
    <row r="127" spans="1:7">
      <c r="A127" s="20" t="s">
        <v>891</v>
      </c>
      <c r="B127" s="20" t="s">
        <v>892</v>
      </c>
      <c r="C127" s="20" t="s">
        <v>420</v>
      </c>
      <c r="D127" s="14" t="s">
        <v>421</v>
      </c>
      <c r="E127" s="20" t="s">
        <v>422</v>
      </c>
      <c r="F127" s="14" t="s">
        <v>423</v>
      </c>
      <c r="G127" s="6">
        <v>1204</v>
      </c>
    </row>
    <row r="128" spans="1:7">
      <c r="A128" s="20" t="s">
        <v>891</v>
      </c>
      <c r="B128" s="20" t="s">
        <v>892</v>
      </c>
      <c r="C128" s="20" t="s">
        <v>424</v>
      </c>
      <c r="D128" s="14" t="s">
        <v>425</v>
      </c>
      <c r="E128" s="20" t="s">
        <v>426</v>
      </c>
      <c r="F128" s="14" t="s">
        <v>427</v>
      </c>
      <c r="G128" s="6">
        <v>169</v>
      </c>
    </row>
    <row r="129" spans="1:7">
      <c r="A129" s="20" t="s">
        <v>891</v>
      </c>
      <c r="B129" s="20" t="s">
        <v>892</v>
      </c>
      <c r="C129" s="20" t="s">
        <v>428</v>
      </c>
      <c r="D129" s="14" t="s">
        <v>429</v>
      </c>
      <c r="E129" s="20" t="s">
        <v>430</v>
      </c>
      <c r="F129" s="14" t="s">
        <v>429</v>
      </c>
      <c r="G129" s="6">
        <v>179</v>
      </c>
    </row>
    <row r="130" spans="1:7">
      <c r="A130" s="20" t="s">
        <v>891</v>
      </c>
      <c r="B130" s="20" t="s">
        <v>892</v>
      </c>
      <c r="C130" s="20" t="s">
        <v>431</v>
      </c>
      <c r="D130" s="14" t="s">
        <v>432</v>
      </c>
      <c r="E130" s="20" t="s">
        <v>433</v>
      </c>
      <c r="F130" s="14" t="s">
        <v>432</v>
      </c>
      <c r="G130" s="6">
        <v>1713</v>
      </c>
    </row>
    <row r="131" spans="1:7">
      <c r="A131" s="20" t="s">
        <v>891</v>
      </c>
      <c r="B131" s="20" t="s">
        <v>892</v>
      </c>
      <c r="C131" s="20" t="s">
        <v>434</v>
      </c>
      <c r="D131" s="14" t="s">
        <v>435</v>
      </c>
      <c r="E131" s="20" t="s">
        <v>436</v>
      </c>
      <c r="F131" s="14" t="s">
        <v>435</v>
      </c>
      <c r="G131" s="6">
        <v>202</v>
      </c>
    </row>
    <row r="132" spans="1:7">
      <c r="A132" s="20" t="s">
        <v>891</v>
      </c>
      <c r="B132" s="20" t="s">
        <v>892</v>
      </c>
      <c r="C132" s="20" t="s">
        <v>437</v>
      </c>
      <c r="D132" s="14" t="s">
        <v>438</v>
      </c>
      <c r="E132" s="20" t="s">
        <v>439</v>
      </c>
      <c r="F132" s="14" t="s">
        <v>438</v>
      </c>
      <c r="G132" s="6">
        <v>8</v>
      </c>
    </row>
    <row r="133" spans="1:7">
      <c r="A133" s="20" t="s">
        <v>891</v>
      </c>
      <c r="B133" s="20" t="s">
        <v>892</v>
      </c>
      <c r="C133" s="20" t="s">
        <v>440</v>
      </c>
      <c r="D133" s="14" t="s">
        <v>441</v>
      </c>
      <c r="E133" s="20" t="s">
        <v>442</v>
      </c>
      <c r="F133" s="14" t="s">
        <v>441</v>
      </c>
      <c r="G133" s="6">
        <v>1842</v>
      </c>
    </row>
    <row r="134" spans="1:7">
      <c r="A134" s="20" t="s">
        <v>891</v>
      </c>
      <c r="B134" s="20" t="s">
        <v>892</v>
      </c>
      <c r="C134" s="20" t="s">
        <v>443</v>
      </c>
      <c r="D134" s="14" t="s">
        <v>444</v>
      </c>
      <c r="E134" s="20" t="s">
        <v>445</v>
      </c>
      <c r="F134" s="14" t="s">
        <v>444</v>
      </c>
      <c r="G134" s="6">
        <v>3502</v>
      </c>
    </row>
    <row r="135" spans="1:7">
      <c r="A135" s="20" t="s">
        <v>891</v>
      </c>
      <c r="B135" s="20" t="s">
        <v>892</v>
      </c>
      <c r="C135" s="20" t="s">
        <v>446</v>
      </c>
      <c r="D135" s="14" t="s">
        <v>447</v>
      </c>
      <c r="E135" s="20" t="s">
        <v>448</v>
      </c>
      <c r="F135" s="14" t="s">
        <v>449</v>
      </c>
      <c r="G135" s="6">
        <v>3531</v>
      </c>
    </row>
    <row r="136" spans="1:7">
      <c r="A136" s="20" t="s">
        <v>891</v>
      </c>
      <c r="B136" s="20" t="s">
        <v>892</v>
      </c>
      <c r="C136" s="20" t="s">
        <v>446</v>
      </c>
      <c r="D136" s="14" t="s">
        <v>447</v>
      </c>
      <c r="E136" s="20" t="s">
        <v>450</v>
      </c>
      <c r="F136" s="14" t="s">
        <v>451</v>
      </c>
      <c r="G136" s="6">
        <v>328</v>
      </c>
    </row>
    <row r="137" spans="1:7">
      <c r="A137" s="20" t="s">
        <v>891</v>
      </c>
      <c r="B137" s="20" t="s">
        <v>892</v>
      </c>
      <c r="C137" s="20" t="s">
        <v>452</v>
      </c>
      <c r="D137" s="14" t="s">
        <v>453</v>
      </c>
      <c r="E137" s="20" t="s">
        <v>454</v>
      </c>
      <c r="F137" s="14" t="s">
        <v>455</v>
      </c>
      <c r="G137" s="6">
        <v>9834</v>
      </c>
    </row>
    <row r="138" spans="1:7">
      <c r="A138" s="20" t="s">
        <v>891</v>
      </c>
      <c r="B138" s="20" t="s">
        <v>892</v>
      </c>
      <c r="C138" s="20" t="s">
        <v>452</v>
      </c>
      <c r="D138" s="14" t="s">
        <v>453</v>
      </c>
      <c r="E138" s="20" t="s">
        <v>456</v>
      </c>
      <c r="F138" s="14" t="s">
        <v>457</v>
      </c>
      <c r="G138" s="6">
        <v>2775</v>
      </c>
    </row>
    <row r="139" spans="1:7">
      <c r="A139" s="20" t="s">
        <v>891</v>
      </c>
      <c r="B139" s="20" t="s">
        <v>892</v>
      </c>
      <c r="C139" s="20" t="s">
        <v>452</v>
      </c>
      <c r="D139" s="14" t="s">
        <v>453</v>
      </c>
      <c r="E139" s="20" t="s">
        <v>458</v>
      </c>
      <c r="F139" s="14" t="s">
        <v>459</v>
      </c>
      <c r="G139" s="6">
        <v>621</v>
      </c>
    </row>
    <row r="140" spans="1:7">
      <c r="A140" s="20" t="s">
        <v>891</v>
      </c>
      <c r="B140" s="20" t="s">
        <v>892</v>
      </c>
      <c r="C140" s="20" t="s">
        <v>452</v>
      </c>
      <c r="D140" s="14" t="s">
        <v>453</v>
      </c>
      <c r="E140" s="20" t="s">
        <v>460</v>
      </c>
      <c r="F140" s="14" t="s">
        <v>461</v>
      </c>
      <c r="G140" s="6">
        <v>1</v>
      </c>
    </row>
    <row r="141" spans="1:7">
      <c r="A141" s="20" t="s">
        <v>891</v>
      </c>
      <c r="B141" s="20" t="s">
        <v>892</v>
      </c>
      <c r="C141" s="20" t="s">
        <v>452</v>
      </c>
      <c r="D141" s="14" t="s">
        <v>453</v>
      </c>
      <c r="E141" s="20" t="s">
        <v>462</v>
      </c>
      <c r="F141" s="14" t="s">
        <v>463</v>
      </c>
      <c r="G141" s="6">
        <v>99</v>
      </c>
    </row>
    <row r="142" spans="1:7">
      <c r="A142" s="20" t="s">
        <v>891</v>
      </c>
      <c r="B142" s="20" t="s">
        <v>892</v>
      </c>
      <c r="C142" s="20" t="s">
        <v>464</v>
      </c>
      <c r="D142" s="14" t="s">
        <v>465</v>
      </c>
      <c r="E142" s="20" t="s">
        <v>466</v>
      </c>
      <c r="F142" s="14" t="s">
        <v>467</v>
      </c>
      <c r="G142" s="6">
        <v>2889</v>
      </c>
    </row>
    <row r="143" spans="1:7">
      <c r="A143" s="20" t="s">
        <v>891</v>
      </c>
      <c r="B143" s="20" t="s">
        <v>892</v>
      </c>
      <c r="C143" s="20" t="s">
        <v>464</v>
      </c>
      <c r="D143" s="14" t="s">
        <v>465</v>
      </c>
      <c r="E143" s="20" t="s">
        <v>468</v>
      </c>
      <c r="F143" s="14" t="s">
        <v>469</v>
      </c>
      <c r="G143" s="6">
        <v>71</v>
      </c>
    </row>
    <row r="144" spans="1:7">
      <c r="A144" s="20" t="s">
        <v>891</v>
      </c>
      <c r="B144" s="20" t="s">
        <v>892</v>
      </c>
      <c r="C144" s="20" t="s">
        <v>464</v>
      </c>
      <c r="D144" s="14" t="s">
        <v>465</v>
      </c>
      <c r="E144" s="20" t="s">
        <v>470</v>
      </c>
      <c r="F144" s="14" t="s">
        <v>471</v>
      </c>
      <c r="G144" s="6">
        <v>524</v>
      </c>
    </row>
    <row r="145" spans="1:7">
      <c r="A145" s="20" t="s">
        <v>891</v>
      </c>
      <c r="B145" s="20" t="s">
        <v>892</v>
      </c>
      <c r="C145" s="20" t="s">
        <v>472</v>
      </c>
      <c r="D145" s="14" t="s">
        <v>473</v>
      </c>
      <c r="E145" s="20" t="s">
        <v>474</v>
      </c>
      <c r="F145" s="14" t="s">
        <v>475</v>
      </c>
      <c r="G145" s="6">
        <v>6885</v>
      </c>
    </row>
    <row r="146" spans="1:7">
      <c r="A146" s="20" t="s">
        <v>891</v>
      </c>
      <c r="B146" s="20" t="s">
        <v>892</v>
      </c>
      <c r="C146" s="20" t="s">
        <v>476</v>
      </c>
      <c r="D146" s="14" t="s">
        <v>477</v>
      </c>
      <c r="E146" s="20" t="s">
        <v>478</v>
      </c>
      <c r="F146" s="14" t="s">
        <v>479</v>
      </c>
      <c r="G146" s="6">
        <v>2048</v>
      </c>
    </row>
    <row r="147" spans="1:7">
      <c r="A147" s="20" t="s">
        <v>891</v>
      </c>
      <c r="B147" s="20" t="s">
        <v>892</v>
      </c>
      <c r="C147" s="20" t="s">
        <v>480</v>
      </c>
      <c r="D147" s="14" t="s">
        <v>481</v>
      </c>
      <c r="E147" s="20" t="s">
        <v>482</v>
      </c>
      <c r="F147" s="14" t="s">
        <v>483</v>
      </c>
      <c r="G147" s="6">
        <v>7734</v>
      </c>
    </row>
    <row r="148" spans="1:7">
      <c r="A148" s="20" t="s">
        <v>891</v>
      </c>
      <c r="B148" s="20" t="s">
        <v>892</v>
      </c>
      <c r="C148" s="20" t="s">
        <v>484</v>
      </c>
      <c r="D148" s="14" t="s">
        <v>485</v>
      </c>
      <c r="E148" s="20" t="s">
        <v>486</v>
      </c>
      <c r="F148" s="14" t="s">
        <v>487</v>
      </c>
      <c r="G148" s="6">
        <v>4230</v>
      </c>
    </row>
    <row r="149" spans="1:7">
      <c r="A149" s="20" t="s">
        <v>891</v>
      </c>
      <c r="B149" s="20" t="s">
        <v>892</v>
      </c>
      <c r="C149" s="20" t="s">
        <v>484</v>
      </c>
      <c r="D149" s="14" t="s">
        <v>485</v>
      </c>
      <c r="E149" s="20" t="s">
        <v>488</v>
      </c>
      <c r="F149" s="14" t="s">
        <v>489</v>
      </c>
      <c r="G149" s="6">
        <v>1469</v>
      </c>
    </row>
    <row r="150" spans="1:7">
      <c r="A150" s="20" t="s">
        <v>891</v>
      </c>
      <c r="B150" s="20" t="s">
        <v>892</v>
      </c>
      <c r="C150" s="20" t="s">
        <v>484</v>
      </c>
      <c r="D150" s="14" t="s">
        <v>485</v>
      </c>
      <c r="E150" s="20" t="s">
        <v>490</v>
      </c>
      <c r="F150" s="14" t="s">
        <v>491</v>
      </c>
      <c r="G150" s="6">
        <v>118</v>
      </c>
    </row>
    <row r="151" spans="1:7">
      <c r="A151" s="20" t="s">
        <v>891</v>
      </c>
      <c r="B151" s="20" t="s">
        <v>892</v>
      </c>
      <c r="C151" s="20" t="s">
        <v>484</v>
      </c>
      <c r="D151" s="14" t="s">
        <v>485</v>
      </c>
      <c r="E151" s="20" t="s">
        <v>492</v>
      </c>
      <c r="F151" s="14" t="s">
        <v>493</v>
      </c>
      <c r="G151" s="6">
        <v>588</v>
      </c>
    </row>
    <row r="152" spans="1:7">
      <c r="A152" s="20" t="s">
        <v>891</v>
      </c>
      <c r="B152" s="20" t="s">
        <v>892</v>
      </c>
      <c r="C152" s="20" t="s">
        <v>484</v>
      </c>
      <c r="D152" s="14" t="s">
        <v>485</v>
      </c>
      <c r="E152" s="20" t="s">
        <v>494</v>
      </c>
      <c r="F152" s="14" t="s">
        <v>495</v>
      </c>
      <c r="G152" s="6">
        <v>178</v>
      </c>
    </row>
    <row r="153" spans="1:7">
      <c r="A153" s="20" t="s">
        <v>891</v>
      </c>
      <c r="B153" s="20" t="s">
        <v>892</v>
      </c>
      <c r="C153" s="20" t="s">
        <v>484</v>
      </c>
      <c r="D153" s="14" t="s">
        <v>485</v>
      </c>
      <c r="E153" s="20" t="s">
        <v>496</v>
      </c>
      <c r="F153" s="14" t="s">
        <v>497</v>
      </c>
      <c r="G153" s="6">
        <v>493</v>
      </c>
    </row>
    <row r="154" spans="1:7">
      <c r="A154" s="20" t="s">
        <v>891</v>
      </c>
      <c r="B154" s="20" t="s">
        <v>892</v>
      </c>
      <c r="C154" s="20" t="s">
        <v>484</v>
      </c>
      <c r="D154" s="14" t="s">
        <v>485</v>
      </c>
      <c r="E154" s="20" t="s">
        <v>498</v>
      </c>
      <c r="F154" s="14" t="s">
        <v>499</v>
      </c>
      <c r="G154" s="6">
        <v>288</v>
      </c>
    </row>
    <row r="155" spans="1:7">
      <c r="A155" s="20" t="s">
        <v>891</v>
      </c>
      <c r="B155" s="20" t="s">
        <v>892</v>
      </c>
      <c r="C155" s="20" t="s">
        <v>484</v>
      </c>
      <c r="D155" s="14" t="s">
        <v>485</v>
      </c>
      <c r="E155" s="20" t="s">
        <v>500</v>
      </c>
      <c r="F155" s="14" t="s">
        <v>501</v>
      </c>
      <c r="G155" s="6">
        <v>121</v>
      </c>
    </row>
    <row r="156" spans="1:7">
      <c r="A156" s="20" t="s">
        <v>891</v>
      </c>
      <c r="B156" s="20" t="s">
        <v>892</v>
      </c>
      <c r="C156" s="20" t="s">
        <v>484</v>
      </c>
      <c r="D156" s="14" t="s">
        <v>485</v>
      </c>
      <c r="E156" s="20" t="s">
        <v>502</v>
      </c>
      <c r="F156" s="14" t="s">
        <v>503</v>
      </c>
      <c r="G156" s="6">
        <v>219</v>
      </c>
    </row>
    <row r="157" spans="1:7">
      <c r="A157" s="20" t="s">
        <v>891</v>
      </c>
      <c r="B157" s="20" t="s">
        <v>892</v>
      </c>
      <c r="C157" s="20" t="s">
        <v>484</v>
      </c>
      <c r="D157" s="14" t="s">
        <v>485</v>
      </c>
      <c r="E157" s="20" t="s">
        <v>504</v>
      </c>
      <c r="F157" s="14" t="s">
        <v>505</v>
      </c>
      <c r="G157" s="6">
        <v>326</v>
      </c>
    </row>
    <row r="158" spans="1:7">
      <c r="A158" s="20" t="s">
        <v>891</v>
      </c>
      <c r="B158" s="20" t="s">
        <v>892</v>
      </c>
      <c r="C158" s="20" t="s">
        <v>484</v>
      </c>
      <c r="D158" s="14" t="s">
        <v>485</v>
      </c>
      <c r="E158" s="20" t="s">
        <v>506</v>
      </c>
      <c r="F158" s="14" t="s">
        <v>507</v>
      </c>
      <c r="G158" s="6">
        <v>219</v>
      </c>
    </row>
    <row r="159" spans="1:7">
      <c r="A159" s="20" t="s">
        <v>891</v>
      </c>
      <c r="B159" s="20" t="s">
        <v>892</v>
      </c>
      <c r="C159" s="20" t="s">
        <v>484</v>
      </c>
      <c r="D159" s="14" t="s">
        <v>485</v>
      </c>
      <c r="E159" s="20" t="s">
        <v>508</v>
      </c>
      <c r="F159" s="14" t="s">
        <v>509</v>
      </c>
      <c r="G159" s="6">
        <v>3576</v>
      </c>
    </row>
    <row r="160" spans="1:7">
      <c r="A160" s="20" t="s">
        <v>891</v>
      </c>
      <c r="B160" s="20" t="s">
        <v>892</v>
      </c>
      <c r="C160" s="20" t="s">
        <v>484</v>
      </c>
      <c r="D160" s="14" t="s">
        <v>485</v>
      </c>
      <c r="E160" s="20" t="s">
        <v>510</v>
      </c>
      <c r="F160" s="14" t="s">
        <v>511</v>
      </c>
      <c r="G160" s="6">
        <v>4249</v>
      </c>
    </row>
    <row r="161" spans="1:7">
      <c r="A161" s="20" t="s">
        <v>891</v>
      </c>
      <c r="B161" s="20" t="s">
        <v>892</v>
      </c>
      <c r="C161" s="20" t="s">
        <v>484</v>
      </c>
      <c r="D161" s="14" t="s">
        <v>485</v>
      </c>
      <c r="E161" s="20" t="s">
        <v>512</v>
      </c>
      <c r="F161" s="14" t="s">
        <v>513</v>
      </c>
      <c r="G161" s="6">
        <v>1788</v>
      </c>
    </row>
    <row r="162" spans="1:7">
      <c r="A162" s="20" t="s">
        <v>891</v>
      </c>
      <c r="B162" s="20" t="s">
        <v>892</v>
      </c>
      <c r="C162" s="20" t="s">
        <v>484</v>
      </c>
      <c r="D162" s="14" t="s">
        <v>485</v>
      </c>
      <c r="E162" s="20" t="s">
        <v>514</v>
      </c>
      <c r="F162" s="14" t="s">
        <v>515</v>
      </c>
      <c r="G162" s="6">
        <v>1290</v>
      </c>
    </row>
    <row r="163" spans="1:7">
      <c r="A163" s="20" t="s">
        <v>891</v>
      </c>
      <c r="B163" s="20" t="s">
        <v>892</v>
      </c>
      <c r="C163" s="20" t="s">
        <v>484</v>
      </c>
      <c r="D163" s="14" t="s">
        <v>485</v>
      </c>
      <c r="E163" s="20" t="s">
        <v>516</v>
      </c>
      <c r="F163" s="14" t="s">
        <v>517</v>
      </c>
      <c r="G163" s="6">
        <v>2754</v>
      </c>
    </row>
    <row r="164" spans="1:7">
      <c r="A164" s="20" t="s">
        <v>891</v>
      </c>
      <c r="B164" s="20" t="s">
        <v>892</v>
      </c>
      <c r="C164" s="20" t="s">
        <v>484</v>
      </c>
      <c r="D164" s="14" t="s">
        <v>485</v>
      </c>
      <c r="E164" s="20" t="s">
        <v>518</v>
      </c>
      <c r="F164" s="14" t="s">
        <v>519</v>
      </c>
      <c r="G164" s="6">
        <v>1099</v>
      </c>
    </row>
    <row r="165" spans="1:7">
      <c r="A165" s="20" t="s">
        <v>891</v>
      </c>
      <c r="B165" s="20" t="s">
        <v>892</v>
      </c>
      <c r="C165" s="20" t="s">
        <v>484</v>
      </c>
      <c r="D165" s="14" t="s">
        <v>485</v>
      </c>
      <c r="E165" s="20" t="s">
        <v>520</v>
      </c>
      <c r="F165" s="14" t="s">
        <v>521</v>
      </c>
      <c r="G165" s="6">
        <v>1643</v>
      </c>
    </row>
    <row r="166" spans="1:7">
      <c r="A166" s="20" t="s">
        <v>891</v>
      </c>
      <c r="B166" s="20" t="s">
        <v>892</v>
      </c>
      <c r="C166" s="20" t="s">
        <v>484</v>
      </c>
      <c r="D166" s="14" t="s">
        <v>485</v>
      </c>
      <c r="E166" s="20" t="s">
        <v>522</v>
      </c>
      <c r="F166" s="14" t="s">
        <v>523</v>
      </c>
      <c r="G166" s="6">
        <v>44</v>
      </c>
    </row>
    <row r="167" spans="1:7">
      <c r="A167" s="20" t="s">
        <v>891</v>
      </c>
      <c r="B167" s="20" t="s">
        <v>892</v>
      </c>
      <c r="C167" s="20" t="s">
        <v>484</v>
      </c>
      <c r="D167" s="14" t="s">
        <v>485</v>
      </c>
      <c r="E167" s="20" t="s">
        <v>524</v>
      </c>
      <c r="F167" s="14" t="s">
        <v>525</v>
      </c>
      <c r="G167" s="6">
        <v>4182</v>
      </c>
    </row>
    <row r="168" spans="1:7">
      <c r="A168" s="20" t="s">
        <v>891</v>
      </c>
      <c r="B168" s="20" t="s">
        <v>892</v>
      </c>
      <c r="C168" s="20" t="s">
        <v>484</v>
      </c>
      <c r="D168" s="14" t="s">
        <v>485</v>
      </c>
      <c r="E168" s="20" t="s">
        <v>526</v>
      </c>
      <c r="F168" s="14" t="s">
        <v>527</v>
      </c>
      <c r="G168" s="6">
        <v>1269</v>
      </c>
    </row>
    <row r="169" spans="1:7">
      <c r="A169" s="20" t="s">
        <v>891</v>
      </c>
      <c r="B169" s="20" t="s">
        <v>892</v>
      </c>
      <c r="C169" s="20" t="s">
        <v>484</v>
      </c>
      <c r="D169" s="14" t="s">
        <v>485</v>
      </c>
      <c r="E169" s="20" t="s">
        <v>528</v>
      </c>
      <c r="F169" s="14" t="s">
        <v>529</v>
      </c>
      <c r="G169" s="6">
        <v>1255</v>
      </c>
    </row>
    <row r="170" spans="1:7">
      <c r="A170" s="20" t="s">
        <v>891</v>
      </c>
      <c r="B170" s="20" t="s">
        <v>892</v>
      </c>
      <c r="C170" s="20" t="s">
        <v>484</v>
      </c>
      <c r="D170" s="14" t="s">
        <v>485</v>
      </c>
      <c r="E170" s="20" t="s">
        <v>530</v>
      </c>
      <c r="F170" s="14" t="s">
        <v>531</v>
      </c>
      <c r="G170" s="6">
        <v>809</v>
      </c>
    </row>
    <row r="171" spans="1:7">
      <c r="A171" s="20" t="s">
        <v>891</v>
      </c>
      <c r="B171" s="20" t="s">
        <v>892</v>
      </c>
      <c r="C171" s="20" t="s">
        <v>484</v>
      </c>
      <c r="D171" s="14" t="s">
        <v>485</v>
      </c>
      <c r="E171" s="20" t="s">
        <v>532</v>
      </c>
      <c r="F171" s="14" t="s">
        <v>533</v>
      </c>
      <c r="G171" s="6">
        <v>2298</v>
      </c>
    </row>
    <row r="172" spans="1:7">
      <c r="A172" s="20" t="s">
        <v>891</v>
      </c>
      <c r="B172" s="20" t="s">
        <v>892</v>
      </c>
      <c r="C172" s="20" t="s">
        <v>484</v>
      </c>
      <c r="D172" s="14" t="s">
        <v>485</v>
      </c>
      <c r="E172" s="20" t="s">
        <v>534</v>
      </c>
      <c r="F172" s="14" t="s">
        <v>535</v>
      </c>
      <c r="G172" s="6">
        <v>2926</v>
      </c>
    </row>
    <row r="173" spans="1:7">
      <c r="A173" s="20" t="s">
        <v>891</v>
      </c>
      <c r="B173" s="20" t="s">
        <v>892</v>
      </c>
      <c r="C173" s="20" t="s">
        <v>484</v>
      </c>
      <c r="D173" s="14" t="s">
        <v>485</v>
      </c>
      <c r="E173" s="20" t="s">
        <v>536</v>
      </c>
      <c r="F173" s="14" t="s">
        <v>537</v>
      </c>
      <c r="G173" s="6">
        <v>501</v>
      </c>
    </row>
    <row r="174" spans="1:7">
      <c r="A174" s="20" t="s">
        <v>891</v>
      </c>
      <c r="B174" s="20" t="s">
        <v>892</v>
      </c>
      <c r="C174" s="20" t="s">
        <v>538</v>
      </c>
      <c r="D174" s="14" t="s">
        <v>539</v>
      </c>
      <c r="E174" s="20" t="s">
        <v>540</v>
      </c>
      <c r="F174" s="14" t="s">
        <v>541</v>
      </c>
      <c r="G174" s="6">
        <v>266</v>
      </c>
    </row>
    <row r="175" spans="1:7">
      <c r="A175" s="20" t="s">
        <v>891</v>
      </c>
      <c r="B175" s="20" t="s">
        <v>892</v>
      </c>
      <c r="C175" s="20" t="s">
        <v>538</v>
      </c>
      <c r="D175" s="14" t="s">
        <v>539</v>
      </c>
      <c r="E175" s="20" t="s">
        <v>542</v>
      </c>
      <c r="F175" s="14" t="s">
        <v>543</v>
      </c>
      <c r="G175" s="6">
        <v>77</v>
      </c>
    </row>
    <row r="176" spans="1:7">
      <c r="A176" s="20" t="s">
        <v>891</v>
      </c>
      <c r="B176" s="20" t="s">
        <v>892</v>
      </c>
      <c r="C176" s="20" t="s">
        <v>544</v>
      </c>
      <c r="D176" s="14" t="s">
        <v>545</v>
      </c>
      <c r="E176" s="20" t="s">
        <v>546</v>
      </c>
      <c r="F176" s="14" t="s">
        <v>547</v>
      </c>
      <c r="G176" s="6">
        <v>7976</v>
      </c>
    </row>
    <row r="177" spans="1:7">
      <c r="A177" s="20" t="s">
        <v>891</v>
      </c>
      <c r="B177" s="20" t="s">
        <v>892</v>
      </c>
      <c r="C177" s="20" t="s">
        <v>544</v>
      </c>
      <c r="D177" s="14" t="s">
        <v>545</v>
      </c>
      <c r="E177" s="20" t="s">
        <v>548</v>
      </c>
      <c r="F177" s="14" t="s">
        <v>549</v>
      </c>
      <c r="G177" s="6">
        <v>321</v>
      </c>
    </row>
    <row r="178" spans="1:7">
      <c r="A178" s="20" t="s">
        <v>891</v>
      </c>
      <c r="B178" s="20" t="s">
        <v>892</v>
      </c>
      <c r="C178" s="20" t="s">
        <v>550</v>
      </c>
      <c r="D178" s="14" t="s">
        <v>551</v>
      </c>
      <c r="E178" s="20" t="s">
        <v>552</v>
      </c>
      <c r="F178" s="14" t="s">
        <v>553</v>
      </c>
      <c r="G178" s="6">
        <v>2369</v>
      </c>
    </row>
    <row r="179" spans="1:7">
      <c r="A179" s="20" t="s">
        <v>891</v>
      </c>
      <c r="B179" s="20" t="s">
        <v>892</v>
      </c>
      <c r="C179" s="20" t="s">
        <v>550</v>
      </c>
      <c r="D179" s="14" t="s">
        <v>551</v>
      </c>
      <c r="E179" s="20" t="s">
        <v>554</v>
      </c>
      <c r="F179" s="14" t="s">
        <v>555</v>
      </c>
      <c r="G179" s="6">
        <v>1671</v>
      </c>
    </row>
    <row r="180" spans="1:7">
      <c r="A180" s="20" t="s">
        <v>891</v>
      </c>
      <c r="B180" s="20" t="s">
        <v>892</v>
      </c>
      <c r="C180" s="20" t="s">
        <v>556</v>
      </c>
      <c r="D180" s="14" t="s">
        <v>557</v>
      </c>
      <c r="E180" s="20" t="s">
        <v>558</v>
      </c>
      <c r="F180" s="14" t="s">
        <v>559</v>
      </c>
      <c r="G180" s="6">
        <v>11209</v>
      </c>
    </row>
    <row r="181" spans="1:7">
      <c r="A181" s="20" t="s">
        <v>891</v>
      </c>
      <c r="B181" s="20" t="s">
        <v>892</v>
      </c>
      <c r="C181" s="20" t="s">
        <v>556</v>
      </c>
      <c r="D181" s="14" t="s">
        <v>557</v>
      </c>
      <c r="E181" s="20" t="s">
        <v>560</v>
      </c>
      <c r="F181" s="14" t="s">
        <v>561</v>
      </c>
      <c r="G181" s="6">
        <v>1834</v>
      </c>
    </row>
    <row r="182" spans="1:7">
      <c r="A182" s="20" t="s">
        <v>891</v>
      </c>
      <c r="B182" s="20" t="s">
        <v>892</v>
      </c>
      <c r="C182" s="20" t="s">
        <v>556</v>
      </c>
      <c r="D182" s="14" t="s">
        <v>557</v>
      </c>
      <c r="E182" s="20" t="s">
        <v>562</v>
      </c>
      <c r="F182" s="14" t="s">
        <v>563</v>
      </c>
      <c r="G182" s="6">
        <v>2804</v>
      </c>
    </row>
    <row r="183" spans="1:7">
      <c r="A183" s="20" t="s">
        <v>891</v>
      </c>
      <c r="B183" s="20" t="s">
        <v>892</v>
      </c>
      <c r="C183" s="20" t="s">
        <v>556</v>
      </c>
      <c r="D183" s="14" t="s">
        <v>557</v>
      </c>
      <c r="E183" s="20" t="s">
        <v>564</v>
      </c>
      <c r="F183" s="14" t="s">
        <v>565</v>
      </c>
      <c r="G183" s="6">
        <v>15</v>
      </c>
    </row>
    <row r="184" spans="1:7">
      <c r="A184" s="20" t="s">
        <v>891</v>
      </c>
      <c r="B184" s="20" t="s">
        <v>892</v>
      </c>
      <c r="C184" s="20" t="s">
        <v>566</v>
      </c>
      <c r="D184" s="14" t="s">
        <v>567</v>
      </c>
      <c r="E184" s="20" t="s">
        <v>568</v>
      </c>
      <c r="F184" s="14" t="s">
        <v>569</v>
      </c>
      <c r="G184" s="6">
        <v>963</v>
      </c>
    </row>
    <row r="185" spans="1:7">
      <c r="A185" s="20" t="s">
        <v>891</v>
      </c>
      <c r="B185" s="20" t="s">
        <v>892</v>
      </c>
      <c r="C185" s="20" t="s">
        <v>566</v>
      </c>
      <c r="D185" s="14" t="s">
        <v>567</v>
      </c>
      <c r="E185" s="20" t="s">
        <v>570</v>
      </c>
      <c r="F185" s="14" t="s">
        <v>571</v>
      </c>
      <c r="G185" s="6">
        <v>4</v>
      </c>
    </row>
    <row r="186" spans="1:7">
      <c r="A186" s="20" t="s">
        <v>891</v>
      </c>
      <c r="B186" s="20" t="s">
        <v>892</v>
      </c>
      <c r="C186" s="20" t="s">
        <v>572</v>
      </c>
      <c r="D186" s="14" t="s">
        <v>573</v>
      </c>
      <c r="E186" s="20" t="s">
        <v>574</v>
      </c>
      <c r="F186" s="14" t="s">
        <v>575</v>
      </c>
      <c r="G186" s="6">
        <v>1512</v>
      </c>
    </row>
    <row r="187" spans="1:7">
      <c r="A187" s="20" t="s">
        <v>891</v>
      </c>
      <c r="B187" s="20" t="s">
        <v>892</v>
      </c>
      <c r="C187" s="20" t="s">
        <v>576</v>
      </c>
      <c r="D187" s="14" t="s">
        <v>577</v>
      </c>
      <c r="E187" s="20" t="s">
        <v>578</v>
      </c>
      <c r="F187" s="14" t="s">
        <v>579</v>
      </c>
      <c r="G187" s="6">
        <v>3253</v>
      </c>
    </row>
    <row r="188" spans="1:7">
      <c r="A188" s="20" t="s">
        <v>891</v>
      </c>
      <c r="B188" s="20" t="s">
        <v>892</v>
      </c>
      <c r="C188" s="20" t="s">
        <v>580</v>
      </c>
      <c r="D188" s="14" t="s">
        <v>581</v>
      </c>
      <c r="E188" s="20" t="s">
        <v>582</v>
      </c>
      <c r="F188" s="14" t="s">
        <v>583</v>
      </c>
      <c r="G188" s="6">
        <v>2846</v>
      </c>
    </row>
    <row r="189" spans="1:7">
      <c r="A189" s="20" t="s">
        <v>891</v>
      </c>
      <c r="B189" s="20" t="s">
        <v>892</v>
      </c>
      <c r="C189" s="20" t="s">
        <v>580</v>
      </c>
      <c r="D189" s="14" t="s">
        <v>581</v>
      </c>
      <c r="E189" s="20" t="s">
        <v>584</v>
      </c>
      <c r="F189" s="14" t="s">
        <v>585</v>
      </c>
      <c r="G189" s="6">
        <v>636</v>
      </c>
    </row>
    <row r="190" spans="1:7">
      <c r="A190" s="20" t="s">
        <v>891</v>
      </c>
      <c r="B190" s="20" t="s">
        <v>892</v>
      </c>
      <c r="C190" s="20" t="s">
        <v>586</v>
      </c>
      <c r="D190" s="14" t="s">
        <v>587</v>
      </c>
      <c r="E190" s="20" t="s">
        <v>588</v>
      </c>
      <c r="F190" s="14" t="s">
        <v>589</v>
      </c>
      <c r="G190" s="6">
        <v>5002</v>
      </c>
    </row>
    <row r="191" spans="1:7">
      <c r="A191" s="20" t="s">
        <v>891</v>
      </c>
      <c r="B191" s="20" t="s">
        <v>892</v>
      </c>
      <c r="C191" s="20" t="s">
        <v>590</v>
      </c>
      <c r="D191" s="14" t="s">
        <v>591</v>
      </c>
      <c r="E191" s="20" t="s">
        <v>592</v>
      </c>
      <c r="F191" s="14" t="s">
        <v>593</v>
      </c>
      <c r="G191" s="6">
        <v>516</v>
      </c>
    </row>
    <row r="192" spans="1:7">
      <c r="A192" s="20" t="s">
        <v>891</v>
      </c>
      <c r="B192" s="20" t="s">
        <v>892</v>
      </c>
      <c r="C192" s="20" t="s">
        <v>594</v>
      </c>
      <c r="D192" s="14" t="s">
        <v>595</v>
      </c>
      <c r="E192" s="20" t="s">
        <v>596</v>
      </c>
      <c r="F192" s="14" t="s">
        <v>597</v>
      </c>
      <c r="G192" s="6">
        <v>1362</v>
      </c>
    </row>
    <row r="193" spans="1:7">
      <c r="A193" s="20" t="s">
        <v>891</v>
      </c>
      <c r="B193" s="20" t="s">
        <v>892</v>
      </c>
      <c r="C193" s="20" t="s">
        <v>598</v>
      </c>
      <c r="D193" s="14" t="s">
        <v>599</v>
      </c>
      <c r="E193" s="20" t="s">
        <v>600</v>
      </c>
      <c r="F193" s="14" t="s">
        <v>599</v>
      </c>
      <c r="G193" s="6">
        <v>1514</v>
      </c>
    </row>
    <row r="194" spans="1:7">
      <c r="A194" s="20" t="s">
        <v>891</v>
      </c>
      <c r="B194" s="20" t="s">
        <v>892</v>
      </c>
      <c r="C194" s="20" t="s">
        <v>601</v>
      </c>
      <c r="D194" s="14" t="s">
        <v>602</v>
      </c>
      <c r="E194" s="20" t="s">
        <v>603</v>
      </c>
      <c r="F194" s="14" t="s">
        <v>602</v>
      </c>
      <c r="G194" s="6">
        <v>203</v>
      </c>
    </row>
    <row r="195" spans="1:7">
      <c r="A195" s="20" t="s">
        <v>891</v>
      </c>
      <c r="B195" s="20" t="s">
        <v>892</v>
      </c>
      <c r="C195" s="20" t="s">
        <v>604</v>
      </c>
      <c r="D195" s="14" t="s">
        <v>605</v>
      </c>
      <c r="E195" s="20" t="s">
        <v>606</v>
      </c>
      <c r="F195" s="14" t="s">
        <v>607</v>
      </c>
      <c r="G195" s="6">
        <v>2</v>
      </c>
    </row>
    <row r="196" spans="1:7">
      <c r="A196" s="20" t="s">
        <v>891</v>
      </c>
      <c r="B196" s="20" t="s">
        <v>892</v>
      </c>
      <c r="C196" s="20" t="s">
        <v>604</v>
      </c>
      <c r="D196" s="14" t="s">
        <v>605</v>
      </c>
      <c r="E196" s="20" t="s">
        <v>895</v>
      </c>
      <c r="F196" s="14" t="s">
        <v>896</v>
      </c>
      <c r="G196" s="6">
        <v>1</v>
      </c>
    </row>
    <row r="197" spans="1:7">
      <c r="A197" s="20" t="s">
        <v>891</v>
      </c>
      <c r="B197" s="20" t="s">
        <v>892</v>
      </c>
      <c r="C197" s="20" t="s">
        <v>604</v>
      </c>
      <c r="D197" s="14" t="s">
        <v>605</v>
      </c>
      <c r="E197" s="20" t="s">
        <v>608</v>
      </c>
      <c r="F197" s="14" t="s">
        <v>609</v>
      </c>
      <c r="G197" s="6">
        <v>1</v>
      </c>
    </row>
    <row r="198" spans="1:7">
      <c r="A198" s="20" t="s">
        <v>891</v>
      </c>
      <c r="B198" s="20" t="s">
        <v>892</v>
      </c>
      <c r="C198" s="20" t="s">
        <v>604</v>
      </c>
      <c r="D198" s="14" t="s">
        <v>605</v>
      </c>
      <c r="E198" s="20" t="s">
        <v>610</v>
      </c>
      <c r="F198" s="14" t="s">
        <v>611</v>
      </c>
      <c r="G198" s="6">
        <v>46</v>
      </c>
    </row>
    <row r="199" spans="1:7">
      <c r="A199" s="20" t="s">
        <v>891</v>
      </c>
      <c r="B199" s="20" t="s">
        <v>892</v>
      </c>
      <c r="C199" s="20" t="s">
        <v>604</v>
      </c>
      <c r="D199" s="14" t="s">
        <v>605</v>
      </c>
      <c r="E199" s="20" t="s">
        <v>612</v>
      </c>
      <c r="F199" s="14" t="s">
        <v>613</v>
      </c>
      <c r="G199" s="6">
        <v>1</v>
      </c>
    </row>
    <row r="200" spans="1:7">
      <c r="A200" s="20" t="s">
        <v>891</v>
      </c>
      <c r="B200" s="20" t="s">
        <v>892</v>
      </c>
      <c r="C200" s="20" t="s">
        <v>604</v>
      </c>
      <c r="D200" s="14" t="s">
        <v>605</v>
      </c>
      <c r="E200" s="20" t="s">
        <v>616</v>
      </c>
      <c r="F200" s="14" t="s">
        <v>617</v>
      </c>
      <c r="G200" s="6">
        <v>18</v>
      </c>
    </row>
    <row r="201" spans="1:7">
      <c r="A201" s="20" t="s">
        <v>891</v>
      </c>
      <c r="B201" s="20" t="s">
        <v>892</v>
      </c>
      <c r="C201" s="20" t="s">
        <v>618</v>
      </c>
      <c r="D201" s="14" t="s">
        <v>619</v>
      </c>
      <c r="E201" s="20" t="s">
        <v>620</v>
      </c>
      <c r="F201" s="14" t="s">
        <v>621</v>
      </c>
      <c r="G201" s="6">
        <v>11116</v>
      </c>
    </row>
    <row r="202" spans="1:7">
      <c r="A202" s="20" t="s">
        <v>891</v>
      </c>
      <c r="B202" s="20" t="s">
        <v>892</v>
      </c>
      <c r="C202" s="20" t="s">
        <v>618</v>
      </c>
      <c r="D202" s="14" t="s">
        <v>619</v>
      </c>
      <c r="E202" s="20" t="s">
        <v>622</v>
      </c>
      <c r="F202" s="14" t="s">
        <v>623</v>
      </c>
      <c r="G202" s="6">
        <v>2731</v>
      </c>
    </row>
    <row r="203" spans="1:7">
      <c r="A203" s="20" t="s">
        <v>891</v>
      </c>
      <c r="B203" s="20" t="s">
        <v>892</v>
      </c>
      <c r="C203" s="20" t="s">
        <v>618</v>
      </c>
      <c r="D203" s="14" t="s">
        <v>619</v>
      </c>
      <c r="E203" s="20" t="s">
        <v>624</v>
      </c>
      <c r="F203" s="14" t="s">
        <v>625</v>
      </c>
      <c r="G203" s="6">
        <v>4563</v>
      </c>
    </row>
    <row r="204" spans="1:7">
      <c r="A204" s="20" t="s">
        <v>891</v>
      </c>
      <c r="B204" s="20" t="s">
        <v>892</v>
      </c>
      <c r="C204" s="20" t="s">
        <v>618</v>
      </c>
      <c r="D204" s="14" t="s">
        <v>619</v>
      </c>
      <c r="E204" s="20" t="s">
        <v>626</v>
      </c>
      <c r="F204" s="14" t="s">
        <v>627</v>
      </c>
      <c r="G204" s="6">
        <v>7</v>
      </c>
    </row>
    <row r="205" spans="1:7">
      <c r="A205" s="20" t="s">
        <v>891</v>
      </c>
      <c r="B205" s="20" t="s">
        <v>892</v>
      </c>
      <c r="C205" s="20" t="s">
        <v>618</v>
      </c>
      <c r="D205" s="14" t="s">
        <v>619</v>
      </c>
      <c r="E205" s="20" t="s">
        <v>628</v>
      </c>
      <c r="F205" s="14" t="s">
        <v>629</v>
      </c>
      <c r="G205" s="6">
        <v>469</v>
      </c>
    </row>
    <row r="206" spans="1:7">
      <c r="A206" s="20" t="s">
        <v>891</v>
      </c>
      <c r="B206" s="20" t="s">
        <v>892</v>
      </c>
      <c r="C206" s="20" t="s">
        <v>618</v>
      </c>
      <c r="D206" s="14" t="s">
        <v>619</v>
      </c>
      <c r="E206" s="20" t="s">
        <v>630</v>
      </c>
      <c r="F206" s="14" t="s">
        <v>631</v>
      </c>
      <c r="G206" s="6">
        <v>57</v>
      </c>
    </row>
    <row r="207" spans="1:7">
      <c r="A207" s="20" t="s">
        <v>891</v>
      </c>
      <c r="B207" s="20" t="s">
        <v>892</v>
      </c>
      <c r="C207" s="20" t="s">
        <v>618</v>
      </c>
      <c r="D207" s="14" t="s">
        <v>619</v>
      </c>
      <c r="E207" s="20" t="s">
        <v>632</v>
      </c>
      <c r="F207" s="14" t="s">
        <v>633</v>
      </c>
      <c r="G207" s="6">
        <v>3197</v>
      </c>
    </row>
    <row r="208" spans="1:7">
      <c r="A208" s="20" t="s">
        <v>891</v>
      </c>
      <c r="B208" s="20" t="s">
        <v>892</v>
      </c>
      <c r="C208" s="20" t="s">
        <v>618</v>
      </c>
      <c r="D208" s="14" t="s">
        <v>619</v>
      </c>
      <c r="E208" s="20" t="s">
        <v>634</v>
      </c>
      <c r="F208" s="14" t="s">
        <v>635</v>
      </c>
      <c r="G208" s="6">
        <v>1449</v>
      </c>
    </row>
    <row r="209" spans="1:7">
      <c r="A209" s="20" t="s">
        <v>891</v>
      </c>
      <c r="B209" s="20" t="s">
        <v>892</v>
      </c>
      <c r="C209" s="20" t="s">
        <v>618</v>
      </c>
      <c r="D209" s="14" t="s">
        <v>619</v>
      </c>
      <c r="E209" s="20" t="s">
        <v>636</v>
      </c>
      <c r="F209" s="14" t="s">
        <v>637</v>
      </c>
      <c r="G209" s="6">
        <v>435</v>
      </c>
    </row>
    <row r="210" spans="1:7">
      <c r="A210" s="20" t="s">
        <v>891</v>
      </c>
      <c r="B210" s="20" t="s">
        <v>892</v>
      </c>
      <c r="C210" s="20" t="s">
        <v>618</v>
      </c>
      <c r="D210" s="14" t="s">
        <v>619</v>
      </c>
      <c r="E210" s="20" t="s">
        <v>638</v>
      </c>
      <c r="F210" s="14" t="s">
        <v>639</v>
      </c>
      <c r="G210" s="6">
        <v>728</v>
      </c>
    </row>
    <row r="211" spans="1:7">
      <c r="A211" s="20" t="s">
        <v>891</v>
      </c>
      <c r="B211" s="20" t="s">
        <v>892</v>
      </c>
      <c r="C211" s="20" t="s">
        <v>618</v>
      </c>
      <c r="D211" s="14" t="s">
        <v>619</v>
      </c>
      <c r="E211" s="20" t="s">
        <v>640</v>
      </c>
      <c r="F211" s="14" t="s">
        <v>641</v>
      </c>
      <c r="G211" s="6">
        <v>31</v>
      </c>
    </row>
    <row r="212" spans="1:7">
      <c r="A212" s="20" t="s">
        <v>891</v>
      </c>
      <c r="B212" s="20" t="s">
        <v>892</v>
      </c>
      <c r="C212" s="20" t="s">
        <v>618</v>
      </c>
      <c r="D212" s="14" t="s">
        <v>619</v>
      </c>
      <c r="E212" s="20" t="s">
        <v>642</v>
      </c>
      <c r="F212" s="14" t="s">
        <v>643</v>
      </c>
      <c r="G212" s="6">
        <v>1528</v>
      </c>
    </row>
    <row r="213" spans="1:7">
      <c r="A213" s="20" t="s">
        <v>891</v>
      </c>
      <c r="B213" s="20" t="s">
        <v>892</v>
      </c>
      <c r="C213" s="20" t="s">
        <v>618</v>
      </c>
      <c r="D213" s="14" t="s">
        <v>619</v>
      </c>
      <c r="E213" s="20" t="s">
        <v>644</v>
      </c>
      <c r="F213" s="14" t="s">
        <v>645</v>
      </c>
      <c r="G213" s="6">
        <v>551</v>
      </c>
    </row>
    <row r="214" spans="1:7">
      <c r="A214" s="20" t="s">
        <v>891</v>
      </c>
      <c r="B214" s="20" t="s">
        <v>892</v>
      </c>
      <c r="C214" s="20" t="s">
        <v>618</v>
      </c>
      <c r="D214" s="14" t="s">
        <v>619</v>
      </c>
      <c r="E214" s="20" t="s">
        <v>646</v>
      </c>
      <c r="F214" s="14" t="s">
        <v>647</v>
      </c>
      <c r="G214" s="6">
        <v>3187</v>
      </c>
    </row>
    <row r="215" spans="1:7">
      <c r="A215" s="20" t="s">
        <v>891</v>
      </c>
      <c r="B215" s="20" t="s">
        <v>892</v>
      </c>
      <c r="C215" s="20" t="s">
        <v>618</v>
      </c>
      <c r="D215" s="14" t="s">
        <v>619</v>
      </c>
      <c r="E215" s="20" t="s">
        <v>648</v>
      </c>
      <c r="F215" s="14" t="s">
        <v>649</v>
      </c>
      <c r="G215" s="6">
        <v>6254</v>
      </c>
    </row>
    <row r="216" spans="1:7">
      <c r="A216" s="20" t="s">
        <v>891</v>
      </c>
      <c r="B216" s="20" t="s">
        <v>892</v>
      </c>
      <c r="C216" s="20" t="s">
        <v>618</v>
      </c>
      <c r="D216" s="14" t="s">
        <v>619</v>
      </c>
      <c r="E216" s="20" t="s">
        <v>650</v>
      </c>
      <c r="F216" s="14" t="s">
        <v>651</v>
      </c>
      <c r="G216" s="6">
        <v>333</v>
      </c>
    </row>
    <row r="217" spans="1:7">
      <c r="A217" s="20" t="s">
        <v>891</v>
      </c>
      <c r="B217" s="20" t="s">
        <v>892</v>
      </c>
      <c r="C217" s="20" t="s">
        <v>618</v>
      </c>
      <c r="D217" s="14" t="s">
        <v>619</v>
      </c>
      <c r="E217" s="20" t="s">
        <v>652</v>
      </c>
      <c r="F217" s="14" t="s">
        <v>653</v>
      </c>
      <c r="G217" s="6">
        <v>1287</v>
      </c>
    </row>
    <row r="218" spans="1:7">
      <c r="A218" s="20" t="s">
        <v>891</v>
      </c>
      <c r="B218" s="20" t="s">
        <v>892</v>
      </c>
      <c r="C218" s="20" t="s">
        <v>618</v>
      </c>
      <c r="D218" s="14" t="s">
        <v>619</v>
      </c>
      <c r="E218" s="20" t="s">
        <v>654</v>
      </c>
      <c r="F218" s="14" t="s">
        <v>655</v>
      </c>
      <c r="G218" s="6">
        <v>2875</v>
      </c>
    </row>
    <row r="219" spans="1:7">
      <c r="A219" s="20" t="s">
        <v>891</v>
      </c>
      <c r="B219" s="20" t="s">
        <v>892</v>
      </c>
      <c r="C219" s="20" t="s">
        <v>618</v>
      </c>
      <c r="D219" s="14" t="s">
        <v>619</v>
      </c>
      <c r="E219" s="20" t="s">
        <v>656</v>
      </c>
      <c r="F219" s="14" t="s">
        <v>657</v>
      </c>
      <c r="G219" s="6">
        <v>1568</v>
      </c>
    </row>
    <row r="220" spans="1:7">
      <c r="A220" s="20" t="s">
        <v>891</v>
      </c>
      <c r="B220" s="20" t="s">
        <v>892</v>
      </c>
      <c r="C220" s="20" t="s">
        <v>618</v>
      </c>
      <c r="D220" s="20" t="s">
        <v>619</v>
      </c>
      <c r="E220" s="20" t="s">
        <v>658</v>
      </c>
      <c r="F220" s="20" t="s">
        <v>659</v>
      </c>
      <c r="G220" s="6">
        <v>1484</v>
      </c>
    </row>
    <row r="221" spans="1:7">
      <c r="A221" s="20" t="s">
        <v>891</v>
      </c>
      <c r="B221" s="20" t="s">
        <v>892</v>
      </c>
      <c r="C221" s="20" t="s">
        <v>618</v>
      </c>
      <c r="D221" s="20" t="s">
        <v>619</v>
      </c>
      <c r="E221" s="20" t="s">
        <v>660</v>
      </c>
      <c r="F221" s="20" t="s">
        <v>661</v>
      </c>
      <c r="G221" s="6">
        <v>6034</v>
      </c>
    </row>
    <row r="222" spans="1:7">
      <c r="A222" s="20" t="s">
        <v>891</v>
      </c>
      <c r="B222" s="20" t="s">
        <v>892</v>
      </c>
      <c r="C222" s="20" t="s">
        <v>618</v>
      </c>
      <c r="D222" s="20" t="s">
        <v>619</v>
      </c>
      <c r="E222" s="20" t="s">
        <v>662</v>
      </c>
      <c r="F222" s="20" t="s">
        <v>663</v>
      </c>
      <c r="G222" s="6">
        <v>279</v>
      </c>
    </row>
    <row r="223" spans="1:7">
      <c r="A223" s="20" t="s">
        <v>891</v>
      </c>
      <c r="B223" s="20" t="s">
        <v>892</v>
      </c>
      <c r="C223" s="20" t="s">
        <v>618</v>
      </c>
      <c r="D223" s="20" t="s">
        <v>619</v>
      </c>
      <c r="E223" s="20" t="s">
        <v>664</v>
      </c>
      <c r="F223" s="20" t="s">
        <v>665</v>
      </c>
      <c r="G223" s="6">
        <v>1283</v>
      </c>
    </row>
    <row r="224" spans="1:7">
      <c r="A224" s="20" t="s">
        <v>891</v>
      </c>
      <c r="B224" s="20" t="s">
        <v>892</v>
      </c>
      <c r="C224" s="20" t="s">
        <v>666</v>
      </c>
      <c r="D224" s="20" t="s">
        <v>667</v>
      </c>
      <c r="E224" s="20" t="s">
        <v>668</v>
      </c>
      <c r="F224" s="20" t="s">
        <v>669</v>
      </c>
      <c r="G224" s="6">
        <v>2157</v>
      </c>
    </row>
    <row r="225" spans="1:7">
      <c r="A225" s="20" t="s">
        <v>891</v>
      </c>
      <c r="B225" s="20" t="s">
        <v>892</v>
      </c>
      <c r="C225" s="20" t="s">
        <v>670</v>
      </c>
      <c r="D225" s="20" t="s">
        <v>671</v>
      </c>
      <c r="E225" s="20" t="s">
        <v>672</v>
      </c>
      <c r="F225" s="20" t="s">
        <v>673</v>
      </c>
      <c r="G225" s="6">
        <v>1729</v>
      </c>
    </row>
    <row r="226" spans="1:7">
      <c r="A226" s="20" t="s">
        <v>891</v>
      </c>
      <c r="B226" s="20" t="s">
        <v>892</v>
      </c>
      <c r="C226" s="20" t="s">
        <v>674</v>
      </c>
      <c r="D226" s="20" t="s">
        <v>675</v>
      </c>
      <c r="E226" s="20" t="s">
        <v>676</v>
      </c>
      <c r="F226" s="20" t="s">
        <v>677</v>
      </c>
      <c r="G226" s="6">
        <v>1748</v>
      </c>
    </row>
    <row r="227" spans="1:7">
      <c r="A227" s="20" t="s">
        <v>891</v>
      </c>
      <c r="B227" s="20" t="s">
        <v>892</v>
      </c>
      <c r="C227" s="20" t="s">
        <v>678</v>
      </c>
      <c r="D227" s="20" t="s">
        <v>679</v>
      </c>
      <c r="E227" s="20" t="s">
        <v>680</v>
      </c>
      <c r="F227" s="20" t="s">
        <v>681</v>
      </c>
      <c r="G227" s="6">
        <v>1170</v>
      </c>
    </row>
    <row r="228" spans="1:7">
      <c r="A228" s="20" t="s">
        <v>891</v>
      </c>
      <c r="B228" s="20" t="s">
        <v>892</v>
      </c>
      <c r="C228" s="20" t="s">
        <v>682</v>
      </c>
      <c r="D228" s="20" t="s">
        <v>683</v>
      </c>
      <c r="E228" s="20" t="s">
        <v>684</v>
      </c>
      <c r="F228" s="20" t="s">
        <v>685</v>
      </c>
      <c r="G228" s="6">
        <v>395</v>
      </c>
    </row>
    <row r="229" spans="1:7">
      <c r="A229" s="20" t="s">
        <v>891</v>
      </c>
      <c r="B229" s="20" t="s">
        <v>892</v>
      </c>
      <c r="C229" s="20" t="s">
        <v>686</v>
      </c>
      <c r="D229" s="20" t="s">
        <v>687</v>
      </c>
      <c r="E229" s="20" t="s">
        <v>688</v>
      </c>
      <c r="F229" s="20" t="s">
        <v>689</v>
      </c>
      <c r="G229" s="6">
        <v>1558</v>
      </c>
    </row>
    <row r="230" spans="1:7">
      <c r="A230" s="20" t="s">
        <v>891</v>
      </c>
      <c r="B230" s="20" t="s">
        <v>892</v>
      </c>
      <c r="C230" s="20" t="s">
        <v>690</v>
      </c>
      <c r="D230" s="20" t="s">
        <v>691</v>
      </c>
      <c r="E230" s="20" t="s">
        <v>692</v>
      </c>
      <c r="F230" s="20" t="s">
        <v>693</v>
      </c>
      <c r="G230" s="6">
        <v>339</v>
      </c>
    </row>
    <row r="231" spans="1:7">
      <c r="A231" s="20" t="s">
        <v>891</v>
      </c>
      <c r="B231" s="20" t="s">
        <v>892</v>
      </c>
      <c r="C231" s="20" t="s">
        <v>694</v>
      </c>
      <c r="D231" s="20" t="s">
        <v>695</v>
      </c>
      <c r="E231" s="20" t="s">
        <v>696</v>
      </c>
      <c r="F231" s="20" t="s">
        <v>697</v>
      </c>
      <c r="G231" s="6">
        <v>2660</v>
      </c>
    </row>
    <row r="232" spans="1:7">
      <c r="A232" s="20" t="s">
        <v>891</v>
      </c>
      <c r="B232" s="20" t="s">
        <v>892</v>
      </c>
      <c r="C232" s="20" t="s">
        <v>698</v>
      </c>
      <c r="D232" s="20" t="s">
        <v>699</v>
      </c>
      <c r="E232" s="20" t="s">
        <v>700</v>
      </c>
      <c r="F232" s="20" t="s">
        <v>701</v>
      </c>
      <c r="G232" s="6">
        <v>7960</v>
      </c>
    </row>
    <row r="233" spans="1:7">
      <c r="A233" s="20" t="s">
        <v>891</v>
      </c>
      <c r="B233" s="20" t="s">
        <v>892</v>
      </c>
      <c r="C233" s="20" t="s">
        <v>702</v>
      </c>
      <c r="D233" s="20" t="s">
        <v>703</v>
      </c>
      <c r="E233" s="20" t="s">
        <v>704</v>
      </c>
      <c r="F233" s="20" t="s">
        <v>705</v>
      </c>
      <c r="G233" s="6">
        <v>35860</v>
      </c>
    </row>
    <row r="234" spans="1:7">
      <c r="A234" s="20" t="s">
        <v>891</v>
      </c>
      <c r="B234" s="20" t="s">
        <v>892</v>
      </c>
      <c r="C234" s="20" t="s">
        <v>706</v>
      </c>
      <c r="D234" s="20" t="s">
        <v>707</v>
      </c>
      <c r="E234" s="20" t="s">
        <v>708</v>
      </c>
      <c r="F234" s="20" t="s">
        <v>709</v>
      </c>
      <c r="G234" s="6">
        <v>33934</v>
      </c>
    </row>
    <row r="235" spans="1:7">
      <c r="A235" s="20" t="s">
        <v>891</v>
      </c>
      <c r="B235" s="20" t="s">
        <v>892</v>
      </c>
      <c r="C235" s="20" t="s">
        <v>710</v>
      </c>
      <c r="D235" s="20" t="s">
        <v>711</v>
      </c>
      <c r="E235" s="20" t="s">
        <v>712</v>
      </c>
      <c r="F235" s="20" t="s">
        <v>713</v>
      </c>
      <c r="G235" s="6">
        <v>47523</v>
      </c>
    </row>
    <row r="236" spans="1:7">
      <c r="A236" s="20" t="s">
        <v>891</v>
      </c>
      <c r="B236" s="20" t="s">
        <v>892</v>
      </c>
      <c r="C236" s="20" t="s">
        <v>714</v>
      </c>
      <c r="D236" s="20" t="s">
        <v>715</v>
      </c>
      <c r="E236" s="20" t="s">
        <v>716</v>
      </c>
      <c r="F236" s="20" t="s">
        <v>717</v>
      </c>
      <c r="G236" s="6">
        <v>12259</v>
      </c>
    </row>
    <row r="237" spans="1:7">
      <c r="A237" s="20" t="s">
        <v>891</v>
      </c>
      <c r="B237" s="20" t="s">
        <v>892</v>
      </c>
      <c r="C237" s="20" t="s">
        <v>718</v>
      </c>
      <c r="D237" s="20" t="s">
        <v>719</v>
      </c>
      <c r="E237" s="20" t="s">
        <v>720</v>
      </c>
      <c r="F237" s="20" t="s">
        <v>721</v>
      </c>
      <c r="G237" s="6">
        <v>2</v>
      </c>
    </row>
    <row r="238" spans="1:7">
      <c r="A238" s="20" t="s">
        <v>891</v>
      </c>
      <c r="B238" s="20" t="s">
        <v>892</v>
      </c>
      <c r="C238" s="20" t="s">
        <v>725</v>
      </c>
      <c r="D238" s="20" t="s">
        <v>726</v>
      </c>
      <c r="E238" s="20" t="s">
        <v>727</v>
      </c>
      <c r="F238" s="20" t="s">
        <v>728</v>
      </c>
      <c r="G238" s="6">
        <v>110</v>
      </c>
    </row>
    <row r="239" spans="1:7">
      <c r="A239" s="20" t="s">
        <v>891</v>
      </c>
      <c r="B239" s="20" t="s">
        <v>892</v>
      </c>
      <c r="C239" s="20" t="s">
        <v>733</v>
      </c>
      <c r="D239" s="20" t="s">
        <v>734</v>
      </c>
      <c r="E239" s="20" t="s">
        <v>735</v>
      </c>
      <c r="F239" s="20" t="s">
        <v>734</v>
      </c>
      <c r="G239" s="6">
        <v>282</v>
      </c>
    </row>
    <row r="240" spans="1:7">
      <c r="A240" s="20" t="s">
        <v>891</v>
      </c>
      <c r="B240" s="20" t="s">
        <v>892</v>
      </c>
      <c r="C240" s="20" t="s">
        <v>750</v>
      </c>
      <c r="D240" s="20" t="s">
        <v>751</v>
      </c>
      <c r="E240" s="20" t="s">
        <v>752</v>
      </c>
      <c r="F240" s="20" t="s">
        <v>753</v>
      </c>
      <c r="G240" s="6">
        <v>54</v>
      </c>
    </row>
    <row r="241" spans="1:7">
      <c r="A241" s="20" t="s">
        <v>891</v>
      </c>
      <c r="B241" s="20" t="s">
        <v>892</v>
      </c>
      <c r="C241" s="20" t="s">
        <v>754</v>
      </c>
      <c r="D241" s="20" t="s">
        <v>755</v>
      </c>
      <c r="E241" s="20" t="s">
        <v>756</v>
      </c>
      <c r="F241" s="20" t="s">
        <v>755</v>
      </c>
      <c r="G241" s="6">
        <v>1149</v>
      </c>
    </row>
    <row r="242" spans="1:7">
      <c r="A242" s="20" t="s">
        <v>891</v>
      </c>
      <c r="B242" s="20" t="s">
        <v>892</v>
      </c>
      <c r="C242" s="20" t="s">
        <v>757</v>
      </c>
      <c r="D242" s="20" t="s">
        <v>758</v>
      </c>
      <c r="E242" s="20" t="s">
        <v>759</v>
      </c>
      <c r="F242" s="20" t="s">
        <v>760</v>
      </c>
      <c r="G242" s="6">
        <v>62</v>
      </c>
    </row>
    <row r="243" spans="1:7">
      <c r="A243" s="20" t="s">
        <v>891</v>
      </c>
      <c r="B243" s="20" t="s">
        <v>892</v>
      </c>
      <c r="C243" s="20" t="s">
        <v>840</v>
      </c>
      <c r="D243" s="20" t="s">
        <v>841</v>
      </c>
      <c r="E243" s="20" t="s">
        <v>842</v>
      </c>
      <c r="F243" s="20" t="s">
        <v>843</v>
      </c>
      <c r="G243" s="6">
        <v>144</v>
      </c>
    </row>
    <row r="244" spans="1:7">
      <c r="A244" s="20" t="s">
        <v>891</v>
      </c>
      <c r="B244" s="20" t="s">
        <v>892</v>
      </c>
      <c r="C244" s="20" t="s">
        <v>844</v>
      </c>
      <c r="D244" s="20" t="s">
        <v>845</v>
      </c>
      <c r="E244" s="20" t="s">
        <v>846</v>
      </c>
      <c r="F244" s="20" t="s">
        <v>847</v>
      </c>
      <c r="G244" s="6">
        <v>298</v>
      </c>
    </row>
    <row r="245" spans="1:7">
      <c r="A245" s="20" t="s">
        <v>891</v>
      </c>
      <c r="B245" s="20" t="s">
        <v>892</v>
      </c>
      <c r="C245" s="20" t="s">
        <v>848</v>
      </c>
      <c r="D245" s="20" t="s">
        <v>849</v>
      </c>
      <c r="E245" s="20" t="s">
        <v>850</v>
      </c>
      <c r="F245" s="20" t="s">
        <v>851</v>
      </c>
      <c r="G245" s="6">
        <v>8076</v>
      </c>
    </row>
    <row r="246" spans="1:7">
      <c r="G246" s="21">
        <f>SUM(G2:G245)</f>
        <v>671123</v>
      </c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50"/>
  <sheetViews>
    <sheetView showGridLines="0" zoomScale="85" zoomScaleNormal="85" workbookViewId="0">
      <pane xSplit="4" ySplit="1" topLeftCell="M122" activePane="bottomRight" state="frozen"/>
      <selection pane="topRight" activeCell="C1" sqref="C1"/>
      <selection pane="bottomLeft" activeCell="A2" sqref="A2"/>
      <selection pane="bottomRight"/>
    </sheetView>
  </sheetViews>
  <sheetFormatPr defaultRowHeight="16.5"/>
  <cols>
    <col min="1" max="2" width="9.140625" style="29"/>
    <col min="3" max="3" width="10.140625" style="29" bestFit="1" customWidth="1"/>
    <col min="4" max="4" width="45" style="69" customWidth="1"/>
    <col min="5" max="5" width="14" style="29" customWidth="1"/>
    <col min="6" max="6" width="14.28515625" style="29" customWidth="1"/>
    <col min="7" max="7" width="13.85546875" style="32" bestFit="1" customWidth="1"/>
    <col min="8" max="8" width="14.28515625" style="29" bestFit="1" customWidth="1"/>
    <col min="9" max="9" width="17.140625" style="29" bestFit="1" customWidth="1"/>
    <col min="10" max="10" width="15.85546875" style="29" bestFit="1" customWidth="1"/>
    <col min="11" max="11" width="13.7109375" style="29" customWidth="1"/>
    <col min="12" max="12" width="15.140625" style="29" bestFit="1" customWidth="1"/>
    <col min="13" max="13" width="15.5703125" style="29" customWidth="1"/>
    <col min="14" max="14" width="20.5703125" style="29" customWidth="1"/>
    <col min="15" max="15" width="14" style="29" customWidth="1"/>
    <col min="16" max="16" width="11.42578125" style="29" customWidth="1"/>
    <col min="17" max="17" width="12.5703125" style="29" customWidth="1"/>
    <col min="18" max="18" width="13.85546875" style="29" customWidth="1"/>
    <col min="19" max="19" width="23.7109375" style="29" customWidth="1"/>
    <col min="20" max="21" width="11.7109375" style="29" bestFit="1" customWidth="1"/>
    <col min="22" max="22" width="9.140625" style="29"/>
    <col min="23" max="23" width="13" style="29" bestFit="1" customWidth="1"/>
    <col min="24" max="16384" width="9.140625" style="29"/>
  </cols>
  <sheetData>
    <row r="1" spans="2:23" ht="120">
      <c r="B1" s="31" t="s">
        <v>897</v>
      </c>
      <c r="C1" s="65" t="s">
        <v>0</v>
      </c>
      <c r="D1" s="65" t="s">
        <v>1</v>
      </c>
      <c r="E1" s="36" t="s">
        <v>903</v>
      </c>
      <c r="F1" s="36" t="s">
        <v>904</v>
      </c>
      <c r="G1" s="36" t="s">
        <v>905</v>
      </c>
      <c r="H1" s="36" t="s">
        <v>906</v>
      </c>
      <c r="I1" s="36" t="s">
        <v>907</v>
      </c>
      <c r="J1" s="36" t="s">
        <v>908</v>
      </c>
      <c r="K1" s="36" t="s">
        <v>909</v>
      </c>
      <c r="L1" s="36" t="s">
        <v>902</v>
      </c>
      <c r="M1" s="37" t="s">
        <v>910</v>
      </c>
      <c r="N1" s="48" t="s">
        <v>911</v>
      </c>
      <c r="O1" s="48" t="s">
        <v>912</v>
      </c>
      <c r="P1" s="48" t="s">
        <v>913</v>
      </c>
      <c r="Q1" s="48" t="s">
        <v>943</v>
      </c>
      <c r="R1" s="48" t="s">
        <v>914</v>
      </c>
      <c r="S1" s="48" t="s">
        <v>915</v>
      </c>
      <c r="T1" s="48" t="s">
        <v>916</v>
      </c>
      <c r="U1" s="48" t="s">
        <v>917</v>
      </c>
      <c r="V1" s="48" t="s">
        <v>918</v>
      </c>
      <c r="W1" s="48" t="s">
        <v>919</v>
      </c>
    </row>
    <row r="2" spans="2:23" ht="33">
      <c r="B2" s="31">
        <v>1</v>
      </c>
      <c r="C2" s="30">
        <v>964</v>
      </c>
      <c r="D2" s="68" t="s">
        <v>920</v>
      </c>
      <c r="E2" s="35">
        <v>49</v>
      </c>
      <c r="F2" s="35">
        <v>49</v>
      </c>
      <c r="G2" s="38">
        <v>1961</v>
      </c>
      <c r="H2" s="38">
        <v>1961</v>
      </c>
      <c r="I2" s="35">
        <v>0</v>
      </c>
      <c r="J2" s="35">
        <v>0</v>
      </c>
      <c r="K2" s="35" t="s">
        <v>901</v>
      </c>
      <c r="L2" s="35">
        <f>+(E2*50-F2*23)+(G2*50-H2*23)+(I2*25+J2*25)</f>
        <v>54270</v>
      </c>
      <c r="M2" s="31">
        <v>0</v>
      </c>
      <c r="N2" s="31">
        <v>0</v>
      </c>
      <c r="O2" s="31">
        <f>+M2-N2</f>
        <v>0</v>
      </c>
      <c r="P2" s="35">
        <f>+L2-N2</f>
        <v>54270</v>
      </c>
      <c r="Q2" s="31">
        <v>0</v>
      </c>
      <c r="R2" s="31">
        <v>10600</v>
      </c>
      <c r="S2" s="31">
        <v>5427</v>
      </c>
      <c r="T2" s="31">
        <f>Q2+S2</f>
        <v>5427</v>
      </c>
      <c r="U2" s="31">
        <f t="shared" ref="U2:U16" si="0">IF(T2&gt;P2,P2,T2)</f>
        <v>5427</v>
      </c>
      <c r="V2" s="31">
        <f>T2-U2</f>
        <v>0</v>
      </c>
      <c r="W2" s="35">
        <f>+P2-U2</f>
        <v>48843</v>
      </c>
    </row>
    <row r="3" spans="2:23">
      <c r="B3" s="31">
        <v>2</v>
      </c>
      <c r="C3" s="30">
        <v>661</v>
      </c>
      <c r="D3" s="68" t="s">
        <v>577</v>
      </c>
      <c r="E3" s="35">
        <v>71</v>
      </c>
      <c r="F3" s="35">
        <v>0</v>
      </c>
      <c r="G3" s="38">
        <v>20161</v>
      </c>
      <c r="H3" s="38">
        <v>0</v>
      </c>
      <c r="I3" s="35">
        <v>879</v>
      </c>
      <c r="J3" s="35">
        <v>3253</v>
      </c>
      <c r="K3" s="35" t="s">
        <v>901</v>
      </c>
      <c r="L3" s="35">
        <f>+(E3*50-F3*23)+(G3*50-H3*23)+(I3*25+J3*25)</f>
        <v>1114900</v>
      </c>
      <c r="M3" s="31">
        <v>0</v>
      </c>
      <c r="N3" s="31">
        <v>0</v>
      </c>
      <c r="O3" s="31">
        <f t="shared" ref="O3:O66" si="1">+M3-N3</f>
        <v>0</v>
      </c>
      <c r="P3" s="35">
        <f t="shared" ref="P3:P66" si="2">+L3-N3</f>
        <v>1114900</v>
      </c>
      <c r="Q3" s="31">
        <v>0</v>
      </c>
      <c r="R3" s="31">
        <v>547375</v>
      </c>
      <c r="S3" s="31">
        <v>111490</v>
      </c>
      <c r="T3" s="31">
        <f t="shared" ref="T3:T66" si="3">Q3+S3</f>
        <v>111490</v>
      </c>
      <c r="U3" s="31">
        <f t="shared" si="0"/>
        <v>111490</v>
      </c>
      <c r="V3" s="31">
        <f t="shared" ref="V3:V66" si="4">T3-U3</f>
        <v>0</v>
      </c>
      <c r="W3" s="35">
        <f t="shared" ref="W3:W66" si="5">+P3-U3</f>
        <v>1003410</v>
      </c>
    </row>
    <row r="4" spans="2:23">
      <c r="B4" s="31">
        <v>3</v>
      </c>
      <c r="C4" s="30">
        <v>623</v>
      </c>
      <c r="D4" s="68" t="s">
        <v>374</v>
      </c>
      <c r="E4" s="35">
        <v>74</v>
      </c>
      <c r="F4" s="35">
        <v>0</v>
      </c>
      <c r="G4" s="38">
        <v>13048</v>
      </c>
      <c r="H4" s="38">
        <v>0</v>
      </c>
      <c r="I4" s="35">
        <v>4913</v>
      </c>
      <c r="J4" s="35">
        <v>10332</v>
      </c>
      <c r="K4" s="35" t="s">
        <v>901</v>
      </c>
      <c r="L4" s="35">
        <f>+(E4*50-F4*23)+(G4*50-H4*23)+(I4*25+J4*25)</f>
        <v>1037225</v>
      </c>
      <c r="M4" s="31">
        <v>0</v>
      </c>
      <c r="N4" s="31">
        <v>0</v>
      </c>
      <c r="O4" s="31">
        <f t="shared" si="1"/>
        <v>0</v>
      </c>
      <c r="P4" s="35">
        <f t="shared" si="2"/>
        <v>1037225</v>
      </c>
      <c r="Q4" s="31">
        <v>0</v>
      </c>
      <c r="R4" s="31">
        <v>158300</v>
      </c>
      <c r="S4" s="31">
        <v>103723</v>
      </c>
      <c r="T4" s="31">
        <f t="shared" si="3"/>
        <v>103723</v>
      </c>
      <c r="U4" s="31">
        <f t="shared" si="0"/>
        <v>103723</v>
      </c>
      <c r="V4" s="31">
        <f t="shared" si="4"/>
        <v>0</v>
      </c>
      <c r="W4" s="35">
        <f t="shared" si="5"/>
        <v>933502</v>
      </c>
    </row>
    <row r="5" spans="2:23" ht="33">
      <c r="B5" s="31">
        <v>4</v>
      </c>
      <c r="C5" s="30">
        <v>821</v>
      </c>
      <c r="D5" s="68" t="s">
        <v>715</v>
      </c>
      <c r="E5" s="35">
        <v>414</v>
      </c>
      <c r="F5" s="35">
        <v>0</v>
      </c>
      <c r="G5" s="38">
        <v>20191</v>
      </c>
      <c r="H5" s="38">
        <v>0</v>
      </c>
      <c r="I5" s="35">
        <v>14987</v>
      </c>
      <c r="J5" s="35">
        <v>12259</v>
      </c>
      <c r="K5" s="35" t="s">
        <v>901</v>
      </c>
      <c r="L5" s="35">
        <f>+(E5*50-F5*23)+(G5*50-H5*23)+(I5*25+J5*25)</f>
        <v>1711400</v>
      </c>
      <c r="M5" s="31">
        <v>0</v>
      </c>
      <c r="N5" s="31">
        <v>0</v>
      </c>
      <c r="O5" s="31">
        <f t="shared" si="1"/>
        <v>0</v>
      </c>
      <c r="P5" s="35">
        <f t="shared" si="2"/>
        <v>1711400</v>
      </c>
      <c r="Q5" s="31">
        <v>0</v>
      </c>
      <c r="R5" s="31">
        <v>164300</v>
      </c>
      <c r="S5" s="31">
        <v>164300</v>
      </c>
      <c r="T5" s="31">
        <f t="shared" si="3"/>
        <v>164300</v>
      </c>
      <c r="U5" s="31">
        <f t="shared" si="0"/>
        <v>164300</v>
      </c>
      <c r="V5" s="31">
        <f t="shared" si="4"/>
        <v>0</v>
      </c>
      <c r="W5" s="35">
        <f t="shared" si="5"/>
        <v>1547100</v>
      </c>
    </row>
    <row r="6" spans="2:23">
      <c r="B6" s="31">
        <v>5</v>
      </c>
      <c r="C6" s="30">
        <v>647</v>
      </c>
      <c r="D6" s="68" t="s">
        <v>444</v>
      </c>
      <c r="E6" s="35">
        <v>66</v>
      </c>
      <c r="F6" s="35">
        <v>0</v>
      </c>
      <c r="G6" s="38">
        <v>7408</v>
      </c>
      <c r="H6" s="38">
        <v>0</v>
      </c>
      <c r="I6" s="35">
        <v>1217</v>
      </c>
      <c r="J6" s="35">
        <v>3502</v>
      </c>
      <c r="K6" s="35" t="s">
        <v>899</v>
      </c>
      <c r="L6" s="35">
        <f>+(E6*50-F6*23)+(G6*100-H6*73)+(I6*100+J6*100)</f>
        <v>1216000</v>
      </c>
      <c r="M6" s="31">
        <v>0</v>
      </c>
      <c r="N6" s="31">
        <v>0</v>
      </c>
      <c r="O6" s="31">
        <f t="shared" si="1"/>
        <v>0</v>
      </c>
      <c r="P6" s="35">
        <f t="shared" si="2"/>
        <v>1216000</v>
      </c>
      <c r="Q6" s="31">
        <v>0</v>
      </c>
      <c r="R6" s="31">
        <v>299550</v>
      </c>
      <c r="S6" s="31">
        <v>121600</v>
      </c>
      <c r="T6" s="31">
        <f t="shared" si="3"/>
        <v>121600</v>
      </c>
      <c r="U6" s="31">
        <f t="shared" si="0"/>
        <v>121600</v>
      </c>
      <c r="V6" s="31">
        <f t="shared" si="4"/>
        <v>0</v>
      </c>
      <c r="W6" s="35">
        <f t="shared" si="5"/>
        <v>1094400</v>
      </c>
    </row>
    <row r="7" spans="2:23">
      <c r="B7" s="31">
        <v>6</v>
      </c>
      <c r="C7" s="30">
        <v>630</v>
      </c>
      <c r="D7" s="68" t="s">
        <v>386</v>
      </c>
      <c r="E7" s="35">
        <v>15</v>
      </c>
      <c r="F7" s="35">
        <v>0</v>
      </c>
      <c r="G7" s="38">
        <v>895</v>
      </c>
      <c r="H7" s="38">
        <v>0</v>
      </c>
      <c r="I7" s="35">
        <v>59</v>
      </c>
      <c r="J7" s="35">
        <v>345</v>
      </c>
      <c r="K7" s="35" t="s">
        <v>899</v>
      </c>
      <c r="L7" s="35">
        <f>+(E7*50-F7*23)+(G7*100-H7*73)+(I7*100+J7*100)</f>
        <v>130650</v>
      </c>
      <c r="M7" s="31">
        <v>0</v>
      </c>
      <c r="N7" s="31">
        <v>0</v>
      </c>
      <c r="O7" s="31">
        <f t="shared" si="1"/>
        <v>0</v>
      </c>
      <c r="P7" s="35">
        <f t="shared" si="2"/>
        <v>130650</v>
      </c>
      <c r="Q7" s="31">
        <v>0</v>
      </c>
      <c r="R7" s="31">
        <v>235925</v>
      </c>
      <c r="S7" s="31">
        <v>13065</v>
      </c>
      <c r="T7" s="31">
        <f t="shared" si="3"/>
        <v>13065</v>
      </c>
      <c r="U7" s="31">
        <f t="shared" si="0"/>
        <v>13065</v>
      </c>
      <c r="V7" s="31">
        <f t="shared" si="4"/>
        <v>0</v>
      </c>
      <c r="W7" s="35">
        <f t="shared" si="5"/>
        <v>117585</v>
      </c>
    </row>
    <row r="8" spans="2:23">
      <c r="B8" s="31">
        <v>7</v>
      </c>
      <c r="C8" s="30">
        <v>648</v>
      </c>
      <c r="D8" s="68" t="s">
        <v>447</v>
      </c>
      <c r="E8" s="35">
        <v>204</v>
      </c>
      <c r="F8" s="35">
        <v>0</v>
      </c>
      <c r="G8" s="38">
        <v>10987</v>
      </c>
      <c r="H8" s="38">
        <v>0</v>
      </c>
      <c r="I8" s="35">
        <v>1408</v>
      </c>
      <c r="J8" s="35">
        <v>3859</v>
      </c>
      <c r="K8" s="35" t="s">
        <v>899</v>
      </c>
      <c r="L8" s="35">
        <f>+(E8*50-F8*23)+(G8*100-H8*73)+(I8*100+J8*100)</f>
        <v>1635600</v>
      </c>
      <c r="M8" s="31">
        <v>0</v>
      </c>
      <c r="N8" s="31">
        <v>0</v>
      </c>
      <c r="O8" s="31">
        <f t="shared" si="1"/>
        <v>0</v>
      </c>
      <c r="P8" s="35">
        <f t="shared" si="2"/>
        <v>1635600</v>
      </c>
      <c r="Q8" s="31">
        <v>0</v>
      </c>
      <c r="R8" s="31">
        <v>357025</v>
      </c>
      <c r="S8" s="31">
        <v>163560</v>
      </c>
      <c r="T8" s="31">
        <f t="shared" si="3"/>
        <v>163560</v>
      </c>
      <c r="U8" s="31">
        <f t="shared" si="0"/>
        <v>163560</v>
      </c>
      <c r="V8" s="31">
        <f t="shared" si="4"/>
        <v>0</v>
      </c>
      <c r="W8" s="35">
        <f t="shared" si="5"/>
        <v>1472040</v>
      </c>
    </row>
    <row r="9" spans="2:23">
      <c r="B9" s="31">
        <v>8</v>
      </c>
      <c r="C9" s="30">
        <v>649</v>
      </c>
      <c r="D9" s="68" t="s">
        <v>453</v>
      </c>
      <c r="E9" s="35">
        <v>250</v>
      </c>
      <c r="F9" s="35">
        <v>0</v>
      </c>
      <c r="G9" s="38">
        <v>34933</v>
      </c>
      <c r="H9" s="38">
        <v>0</v>
      </c>
      <c r="I9" s="35">
        <v>4313</v>
      </c>
      <c r="J9" s="35">
        <v>13330</v>
      </c>
      <c r="K9" s="35" t="s">
        <v>901</v>
      </c>
      <c r="L9" s="35">
        <f>+(E9*50-F9*23)+(G9*50-H9*23)+(I9*25+J9*25)</f>
        <v>2200225</v>
      </c>
      <c r="M9" s="31">
        <v>0</v>
      </c>
      <c r="N9" s="31">
        <v>0</v>
      </c>
      <c r="O9" s="31">
        <f t="shared" si="1"/>
        <v>0</v>
      </c>
      <c r="P9" s="35">
        <f t="shared" si="2"/>
        <v>2200225</v>
      </c>
      <c r="Q9" s="31">
        <v>0</v>
      </c>
      <c r="R9" s="31">
        <v>1409175</v>
      </c>
      <c r="S9" s="31">
        <v>220023</v>
      </c>
      <c r="T9" s="31">
        <f t="shared" si="3"/>
        <v>220023</v>
      </c>
      <c r="U9" s="31">
        <f t="shared" si="0"/>
        <v>220023</v>
      </c>
      <c r="V9" s="31">
        <f t="shared" si="4"/>
        <v>0</v>
      </c>
      <c r="W9" s="35">
        <f t="shared" si="5"/>
        <v>1980202</v>
      </c>
    </row>
    <row r="10" spans="2:23">
      <c r="B10" s="31">
        <v>9</v>
      </c>
      <c r="C10" s="30">
        <v>662</v>
      </c>
      <c r="D10" s="68" t="s">
        <v>581</v>
      </c>
      <c r="E10" s="35">
        <v>17</v>
      </c>
      <c r="F10" s="35">
        <v>0</v>
      </c>
      <c r="G10" s="38">
        <v>8263</v>
      </c>
      <c r="H10" s="38">
        <v>0</v>
      </c>
      <c r="I10" s="35">
        <v>891</v>
      </c>
      <c r="J10" s="35">
        <v>3482</v>
      </c>
      <c r="K10" s="35" t="s">
        <v>901</v>
      </c>
      <c r="L10" s="35">
        <f>+(E10*50-F10*23)+(G10*50-H10*23)+(I10*25+J10*25)</f>
        <v>523325</v>
      </c>
      <c r="M10" s="31">
        <v>0</v>
      </c>
      <c r="N10" s="31">
        <v>0</v>
      </c>
      <c r="O10" s="31">
        <f t="shared" si="1"/>
        <v>0</v>
      </c>
      <c r="P10" s="35">
        <f t="shared" si="2"/>
        <v>523325</v>
      </c>
      <c r="Q10" s="31">
        <v>0</v>
      </c>
      <c r="R10" s="31">
        <v>414675</v>
      </c>
      <c r="S10" s="31">
        <v>52333</v>
      </c>
      <c r="T10" s="31">
        <f t="shared" si="3"/>
        <v>52333</v>
      </c>
      <c r="U10" s="31">
        <f t="shared" si="0"/>
        <v>52333</v>
      </c>
      <c r="V10" s="31">
        <f t="shared" si="4"/>
        <v>0</v>
      </c>
      <c r="W10" s="35">
        <f t="shared" si="5"/>
        <v>470992</v>
      </c>
    </row>
    <row r="11" spans="2:23">
      <c r="B11" s="31">
        <v>10</v>
      </c>
      <c r="C11" s="30">
        <v>671</v>
      </c>
      <c r="D11" s="68" t="s">
        <v>599</v>
      </c>
      <c r="E11" s="35">
        <v>8</v>
      </c>
      <c r="F11" s="35">
        <v>0</v>
      </c>
      <c r="G11" s="38">
        <v>4213</v>
      </c>
      <c r="H11" s="38">
        <v>0</v>
      </c>
      <c r="I11" s="35">
        <v>210</v>
      </c>
      <c r="J11" s="35">
        <v>1514</v>
      </c>
      <c r="K11" s="35" t="s">
        <v>901</v>
      </c>
      <c r="L11" s="35">
        <f>+(E11*50-F11*23)+(G11*50-H11*23)+(I11*25+J11*25)</f>
        <v>254150</v>
      </c>
      <c r="M11" s="31">
        <v>0</v>
      </c>
      <c r="N11" s="31">
        <v>0</v>
      </c>
      <c r="O11" s="31">
        <f t="shared" si="1"/>
        <v>0</v>
      </c>
      <c r="P11" s="35">
        <f t="shared" si="2"/>
        <v>254150</v>
      </c>
      <c r="Q11" s="31">
        <v>0</v>
      </c>
      <c r="R11" s="31">
        <v>267200</v>
      </c>
      <c r="S11" s="31">
        <v>25415</v>
      </c>
      <c r="T11" s="31">
        <f t="shared" si="3"/>
        <v>25415</v>
      </c>
      <c r="U11" s="31">
        <f t="shared" si="0"/>
        <v>25415</v>
      </c>
      <c r="V11" s="31">
        <f t="shared" si="4"/>
        <v>0</v>
      </c>
      <c r="W11" s="35">
        <f t="shared" si="5"/>
        <v>228735</v>
      </c>
    </row>
    <row r="12" spans="2:23">
      <c r="B12" s="31">
        <v>11</v>
      </c>
      <c r="C12" s="30">
        <v>670</v>
      </c>
      <c r="D12" s="68" t="s">
        <v>595</v>
      </c>
      <c r="E12" s="35">
        <v>326</v>
      </c>
      <c r="F12" s="35">
        <v>0</v>
      </c>
      <c r="G12" s="38">
        <v>12771</v>
      </c>
      <c r="H12" s="38">
        <v>0</v>
      </c>
      <c r="I12" s="35">
        <v>226</v>
      </c>
      <c r="J12" s="35">
        <v>1362</v>
      </c>
      <c r="K12" s="35" t="s">
        <v>901</v>
      </c>
      <c r="L12" s="35">
        <f>+(E12*50-F12*23)+(G12*50-H12*23)+(I12*25+J12*25)</f>
        <v>694550</v>
      </c>
      <c r="M12" s="31">
        <v>0</v>
      </c>
      <c r="N12" s="31">
        <v>0</v>
      </c>
      <c r="O12" s="31">
        <f t="shared" si="1"/>
        <v>0</v>
      </c>
      <c r="P12" s="35">
        <f t="shared" si="2"/>
        <v>694550</v>
      </c>
      <c r="Q12" s="31">
        <v>0</v>
      </c>
      <c r="R12" s="31">
        <v>904650</v>
      </c>
      <c r="S12" s="31">
        <v>69455</v>
      </c>
      <c r="T12" s="31">
        <f t="shared" si="3"/>
        <v>69455</v>
      </c>
      <c r="U12" s="31">
        <f t="shared" si="0"/>
        <v>69455</v>
      </c>
      <c r="V12" s="31">
        <f t="shared" si="4"/>
        <v>0</v>
      </c>
      <c r="W12" s="35">
        <f t="shared" si="5"/>
        <v>625095</v>
      </c>
    </row>
    <row r="13" spans="2:23">
      <c r="B13" s="31">
        <v>12</v>
      </c>
      <c r="C13" s="30">
        <v>702</v>
      </c>
      <c r="D13" s="68" t="s">
        <v>605</v>
      </c>
      <c r="E13" s="35">
        <v>0</v>
      </c>
      <c r="F13" s="35">
        <v>0</v>
      </c>
      <c r="G13" s="38">
        <v>87</v>
      </c>
      <c r="H13" s="38">
        <v>0</v>
      </c>
      <c r="I13" s="35">
        <v>13</v>
      </c>
      <c r="J13" s="35">
        <v>69</v>
      </c>
      <c r="K13" s="35" t="s">
        <v>901</v>
      </c>
      <c r="L13" s="35">
        <f>+(E13*50-F13*23)+(G13*50-H13*23)+(I13*25+J13*25)</f>
        <v>6400</v>
      </c>
      <c r="M13" s="31">
        <v>0</v>
      </c>
      <c r="N13" s="31">
        <v>0</v>
      </c>
      <c r="O13" s="31">
        <f t="shared" si="1"/>
        <v>0</v>
      </c>
      <c r="P13" s="35">
        <f t="shared" si="2"/>
        <v>6400</v>
      </c>
      <c r="Q13" s="31">
        <v>0</v>
      </c>
      <c r="R13" s="31">
        <v>75</v>
      </c>
      <c r="S13" s="31">
        <v>75</v>
      </c>
      <c r="T13" s="31">
        <f t="shared" si="3"/>
        <v>75</v>
      </c>
      <c r="U13" s="31">
        <f t="shared" si="0"/>
        <v>75</v>
      </c>
      <c r="V13" s="31">
        <f t="shared" si="4"/>
        <v>0</v>
      </c>
      <c r="W13" s="35">
        <f t="shared" si="5"/>
        <v>6325</v>
      </c>
    </row>
    <row r="14" spans="2:23">
      <c r="B14" s="31">
        <v>13</v>
      </c>
      <c r="C14" s="30">
        <v>657</v>
      </c>
      <c r="D14" s="68" t="s">
        <v>551</v>
      </c>
      <c r="E14" s="35">
        <v>94</v>
      </c>
      <c r="F14" s="35">
        <v>0</v>
      </c>
      <c r="G14" s="38">
        <v>6892</v>
      </c>
      <c r="H14" s="38">
        <v>0</v>
      </c>
      <c r="I14" s="35">
        <v>2624</v>
      </c>
      <c r="J14" s="35">
        <v>4040</v>
      </c>
      <c r="K14" s="35" t="s">
        <v>899</v>
      </c>
      <c r="L14" s="35">
        <f>+(E14*50-F14*23)+(G14*100-H14*73)+(I14*100+J14*100)</f>
        <v>1360300</v>
      </c>
      <c r="M14" s="31">
        <v>2055623</v>
      </c>
      <c r="N14" s="31">
        <v>136030</v>
      </c>
      <c r="O14" s="31">
        <f t="shared" si="1"/>
        <v>1919593</v>
      </c>
      <c r="P14" s="35">
        <f t="shared" si="2"/>
        <v>1224270</v>
      </c>
      <c r="Q14" s="31">
        <v>0</v>
      </c>
      <c r="R14" s="31">
        <v>437150</v>
      </c>
      <c r="S14" s="31">
        <v>136030</v>
      </c>
      <c r="T14" s="31">
        <f t="shared" si="3"/>
        <v>136030</v>
      </c>
      <c r="U14" s="31">
        <f t="shared" si="0"/>
        <v>136030</v>
      </c>
      <c r="V14" s="31">
        <f t="shared" si="4"/>
        <v>0</v>
      </c>
      <c r="W14" s="35">
        <f t="shared" si="5"/>
        <v>1088240</v>
      </c>
    </row>
    <row r="15" spans="2:23">
      <c r="B15" s="31">
        <v>14</v>
      </c>
      <c r="C15" s="30">
        <v>631</v>
      </c>
      <c r="D15" s="68" t="s">
        <v>389</v>
      </c>
      <c r="E15" s="35">
        <v>1</v>
      </c>
      <c r="F15" s="35">
        <v>0</v>
      </c>
      <c r="G15" s="38">
        <v>143</v>
      </c>
      <c r="H15" s="38">
        <v>0</v>
      </c>
      <c r="I15" s="35">
        <v>11</v>
      </c>
      <c r="J15" s="35">
        <v>87</v>
      </c>
      <c r="K15" s="35" t="s">
        <v>899</v>
      </c>
      <c r="L15" s="35">
        <f>+(E15*50-F15*23)+(G15*100-H15*73)+(I15*100+J15*100)</f>
        <v>24150</v>
      </c>
      <c r="M15" s="31">
        <v>0</v>
      </c>
      <c r="N15" s="31">
        <v>0</v>
      </c>
      <c r="O15" s="31">
        <f t="shared" si="1"/>
        <v>0</v>
      </c>
      <c r="P15" s="35">
        <f t="shared" si="2"/>
        <v>24150</v>
      </c>
      <c r="Q15" s="31">
        <v>0</v>
      </c>
      <c r="R15" s="31">
        <v>30700</v>
      </c>
      <c r="S15" s="31">
        <v>2415</v>
      </c>
      <c r="T15" s="31">
        <f t="shared" si="3"/>
        <v>2415</v>
      </c>
      <c r="U15" s="31">
        <f t="shared" si="0"/>
        <v>2415</v>
      </c>
      <c r="V15" s="31">
        <f t="shared" si="4"/>
        <v>0</v>
      </c>
      <c r="W15" s="35">
        <f t="shared" si="5"/>
        <v>21735</v>
      </c>
    </row>
    <row r="16" spans="2:23">
      <c r="B16" s="31">
        <v>15</v>
      </c>
      <c r="C16" s="30">
        <v>650</v>
      </c>
      <c r="D16" s="68" t="s">
        <v>465</v>
      </c>
      <c r="E16" s="35">
        <v>160</v>
      </c>
      <c r="F16" s="35">
        <v>0</v>
      </c>
      <c r="G16" s="38">
        <v>15703</v>
      </c>
      <c r="H16" s="38">
        <v>0</v>
      </c>
      <c r="I16" s="35">
        <v>870</v>
      </c>
      <c r="J16" s="35">
        <v>3484</v>
      </c>
      <c r="K16" s="35" t="s">
        <v>901</v>
      </c>
      <c r="L16" s="35">
        <f>+(E16*50-F16*23)+(G16*50-H16*23)+(I16*25+J16*25)</f>
        <v>902000</v>
      </c>
      <c r="M16" s="31">
        <v>0</v>
      </c>
      <c r="N16" s="31">
        <v>0</v>
      </c>
      <c r="O16" s="31">
        <f t="shared" si="1"/>
        <v>0</v>
      </c>
      <c r="P16" s="35">
        <f t="shared" si="2"/>
        <v>902000</v>
      </c>
      <c r="Q16" s="31">
        <v>0</v>
      </c>
      <c r="R16" s="31">
        <v>2132775</v>
      </c>
      <c r="S16" s="31">
        <v>90200</v>
      </c>
      <c r="T16" s="31">
        <f t="shared" si="3"/>
        <v>90200</v>
      </c>
      <c r="U16" s="31">
        <f t="shared" si="0"/>
        <v>90200</v>
      </c>
      <c r="V16" s="31">
        <f t="shared" si="4"/>
        <v>0</v>
      </c>
      <c r="W16" s="35">
        <f t="shared" si="5"/>
        <v>811800</v>
      </c>
    </row>
    <row r="17" spans="2:23">
      <c r="B17" s="31">
        <v>16</v>
      </c>
      <c r="C17" s="30">
        <v>632</v>
      </c>
      <c r="D17" s="68" t="s">
        <v>393</v>
      </c>
      <c r="E17" s="35">
        <v>16</v>
      </c>
      <c r="F17" s="35">
        <v>0</v>
      </c>
      <c r="G17" s="38">
        <v>2081</v>
      </c>
      <c r="H17" s="38">
        <v>0</v>
      </c>
      <c r="I17" s="35">
        <v>429</v>
      </c>
      <c r="J17" s="35">
        <v>1142</v>
      </c>
      <c r="K17" s="35" t="s">
        <v>901</v>
      </c>
      <c r="L17" s="35">
        <f>+(E17*50-F17*23)+(G17*50-H17*23)+(I17*25+J17*25)</f>
        <v>144125</v>
      </c>
      <c r="M17" s="31">
        <v>0</v>
      </c>
      <c r="N17" s="31">
        <v>0</v>
      </c>
      <c r="O17" s="31">
        <f t="shared" si="1"/>
        <v>0</v>
      </c>
      <c r="P17" s="35">
        <f t="shared" si="2"/>
        <v>144125</v>
      </c>
      <c r="Q17" s="31">
        <v>0</v>
      </c>
      <c r="R17" s="31">
        <v>157225</v>
      </c>
      <c r="S17" s="31">
        <v>14413</v>
      </c>
      <c r="T17" s="31">
        <f t="shared" si="3"/>
        <v>14413</v>
      </c>
      <c r="U17" s="31">
        <f t="shared" ref="U17:U80" si="6">IF(T17&gt;P17,P17,T17)</f>
        <v>14413</v>
      </c>
      <c r="V17" s="31">
        <f t="shared" si="4"/>
        <v>0</v>
      </c>
      <c r="W17" s="35">
        <f t="shared" si="5"/>
        <v>129712</v>
      </c>
    </row>
    <row r="18" spans="2:23">
      <c r="B18" s="31">
        <v>17</v>
      </c>
      <c r="C18" s="30">
        <v>135</v>
      </c>
      <c r="D18" s="68" t="s">
        <v>166</v>
      </c>
      <c r="E18" s="35">
        <v>2</v>
      </c>
      <c r="F18" s="35">
        <v>0</v>
      </c>
      <c r="G18" s="35">
        <v>179</v>
      </c>
      <c r="H18" s="35">
        <v>0</v>
      </c>
      <c r="I18" s="35">
        <v>50</v>
      </c>
      <c r="J18" s="35">
        <v>178</v>
      </c>
      <c r="K18" s="35" t="s">
        <v>901</v>
      </c>
      <c r="L18" s="35">
        <f>+(E18*50-F18*23)+(G18*50-H18*23)+(I18*25+J18*25)</f>
        <v>14750</v>
      </c>
      <c r="M18" s="31">
        <v>24761</v>
      </c>
      <c r="N18" s="31">
        <v>1475</v>
      </c>
      <c r="O18" s="31">
        <f t="shared" si="1"/>
        <v>23286</v>
      </c>
      <c r="P18" s="35">
        <f t="shared" si="2"/>
        <v>13275</v>
      </c>
      <c r="Q18" s="31">
        <v>0</v>
      </c>
      <c r="R18" s="31">
        <v>325</v>
      </c>
      <c r="S18" s="31">
        <v>325</v>
      </c>
      <c r="T18" s="31">
        <f t="shared" si="3"/>
        <v>325</v>
      </c>
      <c r="U18" s="31">
        <f t="shared" si="6"/>
        <v>325</v>
      </c>
      <c r="V18" s="31">
        <f t="shared" si="4"/>
        <v>0</v>
      </c>
      <c r="W18" s="35">
        <f t="shared" si="5"/>
        <v>12950</v>
      </c>
    </row>
    <row r="19" spans="2:23">
      <c r="B19" s="31">
        <v>18</v>
      </c>
      <c r="C19" s="30">
        <v>212</v>
      </c>
      <c r="D19" s="68" t="s">
        <v>293</v>
      </c>
      <c r="E19" s="35">
        <v>1</v>
      </c>
      <c r="F19" s="35">
        <v>0</v>
      </c>
      <c r="G19" s="35">
        <v>1503</v>
      </c>
      <c r="H19" s="35">
        <v>0</v>
      </c>
      <c r="I19" s="35">
        <v>5</v>
      </c>
      <c r="J19" s="35">
        <v>456</v>
      </c>
      <c r="K19" s="35" t="s">
        <v>901</v>
      </c>
      <c r="L19" s="35">
        <f>+(E19*50-F19*23)+(G19*50-H19*23)+(I19*25+J19*25)</f>
        <v>86725</v>
      </c>
      <c r="M19" s="31">
        <v>0</v>
      </c>
      <c r="N19" s="31">
        <v>0</v>
      </c>
      <c r="O19" s="31">
        <f t="shared" si="1"/>
        <v>0</v>
      </c>
      <c r="P19" s="35">
        <f t="shared" si="2"/>
        <v>86725</v>
      </c>
      <c r="Q19" s="31">
        <v>0</v>
      </c>
      <c r="R19" s="31">
        <v>85350</v>
      </c>
      <c r="S19" s="31">
        <v>8673</v>
      </c>
      <c r="T19" s="31">
        <f t="shared" si="3"/>
        <v>8673</v>
      </c>
      <c r="U19" s="31">
        <f t="shared" si="6"/>
        <v>8673</v>
      </c>
      <c r="V19" s="31">
        <f t="shared" si="4"/>
        <v>0</v>
      </c>
      <c r="W19" s="35">
        <f t="shared" si="5"/>
        <v>78052</v>
      </c>
    </row>
    <row r="20" spans="2:23">
      <c r="B20" s="31">
        <v>19</v>
      </c>
      <c r="C20" s="30">
        <v>604</v>
      </c>
      <c r="D20" s="68" t="s">
        <v>358</v>
      </c>
      <c r="E20" s="35">
        <v>2</v>
      </c>
      <c r="F20" s="35">
        <v>0</v>
      </c>
      <c r="G20" s="38">
        <v>167</v>
      </c>
      <c r="H20" s="38">
        <v>0</v>
      </c>
      <c r="I20" s="35">
        <v>37</v>
      </c>
      <c r="J20" s="35">
        <v>77</v>
      </c>
      <c r="K20" s="35" t="s">
        <v>899</v>
      </c>
      <c r="L20" s="35">
        <f>+(E20*50-F20*23)+(G20*100-H20*73)+(I20*100+J20*100)</f>
        <v>28200</v>
      </c>
      <c r="M20" s="31">
        <v>0</v>
      </c>
      <c r="N20" s="31">
        <v>0</v>
      </c>
      <c r="O20" s="31">
        <f t="shared" si="1"/>
        <v>0</v>
      </c>
      <c r="P20" s="35">
        <f t="shared" si="2"/>
        <v>28200</v>
      </c>
      <c r="Q20" s="31">
        <v>0</v>
      </c>
      <c r="R20" s="31">
        <v>20850</v>
      </c>
      <c r="S20" s="31">
        <v>2820</v>
      </c>
      <c r="T20" s="31">
        <f t="shared" si="3"/>
        <v>2820</v>
      </c>
      <c r="U20" s="31">
        <f t="shared" si="6"/>
        <v>2820</v>
      </c>
      <c r="V20" s="31">
        <f t="shared" si="4"/>
        <v>0</v>
      </c>
      <c r="W20" s="35">
        <f t="shared" si="5"/>
        <v>25380</v>
      </c>
    </row>
    <row r="21" spans="2:23">
      <c r="B21" s="31">
        <v>20</v>
      </c>
      <c r="C21" s="30">
        <v>206</v>
      </c>
      <c r="D21" s="68" t="s">
        <v>283</v>
      </c>
      <c r="E21" s="35">
        <v>7</v>
      </c>
      <c r="F21" s="35">
        <v>4</v>
      </c>
      <c r="G21" s="35">
        <v>2</v>
      </c>
      <c r="H21" s="35">
        <v>0</v>
      </c>
      <c r="I21" s="35">
        <v>0</v>
      </c>
      <c r="J21" s="35">
        <v>0</v>
      </c>
      <c r="K21" s="35" t="s">
        <v>901</v>
      </c>
      <c r="L21" s="35">
        <f t="shared" ref="L21:L26" si="7">+(E21*50-F21*23)+(G21*50-H21*23)+(I21*25+J21*25)</f>
        <v>358</v>
      </c>
      <c r="M21" s="31">
        <v>0</v>
      </c>
      <c r="N21" s="31">
        <v>0</v>
      </c>
      <c r="O21" s="31">
        <f t="shared" si="1"/>
        <v>0</v>
      </c>
      <c r="P21" s="35">
        <f t="shared" si="2"/>
        <v>358</v>
      </c>
      <c r="Q21" s="31">
        <v>0</v>
      </c>
      <c r="R21" s="31">
        <v>67325</v>
      </c>
      <c r="S21" s="31">
        <v>36</v>
      </c>
      <c r="T21" s="31">
        <f t="shared" si="3"/>
        <v>36</v>
      </c>
      <c r="U21" s="31">
        <f t="shared" si="6"/>
        <v>36</v>
      </c>
      <c r="V21" s="31">
        <f t="shared" si="4"/>
        <v>0</v>
      </c>
      <c r="W21" s="35">
        <f t="shared" si="5"/>
        <v>322</v>
      </c>
    </row>
    <row r="22" spans="2:23">
      <c r="B22" s="31">
        <v>21</v>
      </c>
      <c r="C22" s="30">
        <v>151</v>
      </c>
      <c r="D22" s="68" t="s">
        <v>204</v>
      </c>
      <c r="E22" s="35">
        <v>1</v>
      </c>
      <c r="F22" s="35">
        <v>0</v>
      </c>
      <c r="G22" s="35">
        <v>620</v>
      </c>
      <c r="H22" s="35">
        <v>0</v>
      </c>
      <c r="I22" s="35">
        <v>2</v>
      </c>
      <c r="J22" s="35">
        <v>13</v>
      </c>
      <c r="K22" s="35" t="s">
        <v>901</v>
      </c>
      <c r="L22" s="35">
        <f t="shared" si="7"/>
        <v>31425</v>
      </c>
      <c r="M22" s="31">
        <v>0</v>
      </c>
      <c r="N22" s="31">
        <v>0</v>
      </c>
      <c r="O22" s="31">
        <f t="shared" si="1"/>
        <v>0</v>
      </c>
      <c r="P22" s="35">
        <f t="shared" si="2"/>
        <v>31425</v>
      </c>
      <c r="Q22" s="31">
        <v>0</v>
      </c>
      <c r="R22" s="31">
        <v>11350</v>
      </c>
      <c r="S22" s="31">
        <v>3143</v>
      </c>
      <c r="T22" s="31">
        <f t="shared" si="3"/>
        <v>3143</v>
      </c>
      <c r="U22" s="31">
        <f t="shared" si="6"/>
        <v>3143</v>
      </c>
      <c r="V22" s="31">
        <f t="shared" si="4"/>
        <v>0</v>
      </c>
      <c r="W22" s="35">
        <f t="shared" si="5"/>
        <v>28282</v>
      </c>
    </row>
    <row r="23" spans="2:23">
      <c r="B23" s="31">
        <v>22</v>
      </c>
      <c r="C23" s="30">
        <v>164</v>
      </c>
      <c r="D23" s="68" t="s">
        <v>263</v>
      </c>
      <c r="E23" s="35">
        <v>1</v>
      </c>
      <c r="F23" s="35">
        <v>0</v>
      </c>
      <c r="G23" s="35">
        <v>109</v>
      </c>
      <c r="H23" s="35">
        <v>0</v>
      </c>
      <c r="I23" s="35">
        <v>1</v>
      </c>
      <c r="J23" s="35">
        <v>20</v>
      </c>
      <c r="K23" s="35" t="s">
        <v>901</v>
      </c>
      <c r="L23" s="35">
        <f t="shared" si="7"/>
        <v>6025</v>
      </c>
      <c r="M23" s="31">
        <v>0</v>
      </c>
      <c r="N23" s="31">
        <v>0</v>
      </c>
      <c r="O23" s="31">
        <f t="shared" si="1"/>
        <v>0</v>
      </c>
      <c r="P23" s="35">
        <f t="shared" si="2"/>
        <v>6025</v>
      </c>
      <c r="Q23" s="31">
        <v>0</v>
      </c>
      <c r="R23" s="31">
        <v>350</v>
      </c>
      <c r="S23" s="31">
        <v>350</v>
      </c>
      <c r="T23" s="31">
        <f t="shared" si="3"/>
        <v>350</v>
      </c>
      <c r="U23" s="31">
        <f t="shared" si="6"/>
        <v>350</v>
      </c>
      <c r="V23" s="31">
        <f t="shared" si="4"/>
        <v>0</v>
      </c>
      <c r="W23" s="35">
        <f t="shared" si="5"/>
        <v>5675</v>
      </c>
    </row>
    <row r="24" spans="2:23">
      <c r="B24" s="31">
        <v>23</v>
      </c>
      <c r="C24" s="30">
        <v>154</v>
      </c>
      <c r="D24" s="68" t="s">
        <v>216</v>
      </c>
      <c r="E24" s="35">
        <v>0</v>
      </c>
      <c r="F24" s="35">
        <v>0</v>
      </c>
      <c r="G24" s="35">
        <v>68</v>
      </c>
      <c r="H24" s="35">
        <v>0</v>
      </c>
      <c r="I24" s="35">
        <v>0</v>
      </c>
      <c r="J24" s="35">
        <v>2</v>
      </c>
      <c r="K24" s="35" t="s">
        <v>901</v>
      </c>
      <c r="L24" s="35">
        <f t="shared" si="7"/>
        <v>3450</v>
      </c>
      <c r="M24" s="31">
        <v>0</v>
      </c>
      <c r="N24" s="31">
        <v>0</v>
      </c>
      <c r="O24" s="31">
        <f t="shared" si="1"/>
        <v>0</v>
      </c>
      <c r="P24" s="35">
        <f t="shared" si="2"/>
        <v>3450</v>
      </c>
      <c r="Q24" s="31">
        <v>0</v>
      </c>
      <c r="R24" s="31">
        <v>375</v>
      </c>
      <c r="S24" s="31">
        <v>345</v>
      </c>
      <c r="T24" s="31">
        <f t="shared" si="3"/>
        <v>345</v>
      </c>
      <c r="U24" s="31">
        <f t="shared" si="6"/>
        <v>345</v>
      </c>
      <c r="V24" s="31">
        <f t="shared" si="4"/>
        <v>0</v>
      </c>
      <c r="W24" s="35">
        <f t="shared" si="5"/>
        <v>3105</v>
      </c>
    </row>
    <row r="25" spans="2:23">
      <c r="B25" s="31">
        <v>24</v>
      </c>
      <c r="C25" s="30">
        <v>158</v>
      </c>
      <c r="D25" s="68" t="s">
        <v>232</v>
      </c>
      <c r="E25" s="35">
        <v>0</v>
      </c>
      <c r="F25" s="35">
        <v>0</v>
      </c>
      <c r="G25" s="35">
        <v>6</v>
      </c>
      <c r="H25" s="35">
        <v>0</v>
      </c>
      <c r="I25" s="35">
        <v>0</v>
      </c>
      <c r="J25" s="35">
        <v>0</v>
      </c>
      <c r="K25" s="35" t="s">
        <v>901</v>
      </c>
      <c r="L25" s="35">
        <f t="shared" si="7"/>
        <v>300</v>
      </c>
      <c r="M25" s="31">
        <v>0</v>
      </c>
      <c r="N25" s="31">
        <v>0</v>
      </c>
      <c r="O25" s="31">
        <f t="shared" si="1"/>
        <v>0</v>
      </c>
      <c r="P25" s="35">
        <f t="shared" si="2"/>
        <v>300</v>
      </c>
      <c r="Q25" s="31">
        <v>0</v>
      </c>
      <c r="R25" s="31">
        <v>50</v>
      </c>
      <c r="S25" s="31">
        <v>30</v>
      </c>
      <c r="T25" s="31">
        <f t="shared" si="3"/>
        <v>30</v>
      </c>
      <c r="U25" s="31">
        <f t="shared" si="6"/>
        <v>30</v>
      </c>
      <c r="V25" s="31">
        <f t="shared" si="4"/>
        <v>0</v>
      </c>
      <c r="W25" s="35">
        <f t="shared" si="5"/>
        <v>270</v>
      </c>
    </row>
    <row r="26" spans="2:23">
      <c r="B26" s="31">
        <v>25</v>
      </c>
      <c r="C26" s="30">
        <v>147</v>
      </c>
      <c r="D26" s="68" t="s">
        <v>186</v>
      </c>
      <c r="E26" s="35">
        <v>0</v>
      </c>
      <c r="F26" s="35">
        <v>0</v>
      </c>
      <c r="G26" s="35">
        <v>100</v>
      </c>
      <c r="H26" s="35">
        <v>0</v>
      </c>
      <c r="I26" s="35">
        <v>1</v>
      </c>
      <c r="J26" s="35">
        <v>11</v>
      </c>
      <c r="K26" s="35" t="s">
        <v>901</v>
      </c>
      <c r="L26" s="35">
        <f t="shared" si="7"/>
        <v>5300</v>
      </c>
      <c r="M26" s="31">
        <v>0</v>
      </c>
      <c r="N26" s="31">
        <v>0</v>
      </c>
      <c r="O26" s="31">
        <f t="shared" si="1"/>
        <v>0</v>
      </c>
      <c r="P26" s="35">
        <f t="shared" si="2"/>
        <v>5300</v>
      </c>
      <c r="Q26" s="31">
        <v>0</v>
      </c>
      <c r="R26" s="31">
        <v>100</v>
      </c>
      <c r="S26" s="31">
        <v>100</v>
      </c>
      <c r="T26" s="31">
        <f t="shared" si="3"/>
        <v>100</v>
      </c>
      <c r="U26" s="31">
        <f t="shared" si="6"/>
        <v>100</v>
      </c>
      <c r="V26" s="31">
        <f t="shared" si="4"/>
        <v>0</v>
      </c>
      <c r="W26" s="35">
        <f t="shared" si="5"/>
        <v>5200</v>
      </c>
    </row>
    <row r="27" spans="2:23">
      <c r="B27" s="31">
        <v>26</v>
      </c>
      <c r="C27" s="30">
        <v>156</v>
      </c>
      <c r="D27" s="68" t="s">
        <v>224</v>
      </c>
      <c r="E27" s="35">
        <v>2</v>
      </c>
      <c r="F27" s="35">
        <v>0</v>
      </c>
      <c r="G27" s="35">
        <v>116</v>
      </c>
      <c r="H27" s="35">
        <v>0</v>
      </c>
      <c r="I27" s="35">
        <v>2</v>
      </c>
      <c r="J27" s="35">
        <v>0</v>
      </c>
      <c r="K27" s="35" t="s">
        <v>899</v>
      </c>
      <c r="L27" s="35">
        <f>+(E27*50-F27*23)+(G27*100-H27*73)+(I27*100+J27*100)</f>
        <v>11900</v>
      </c>
      <c r="M27" s="31">
        <v>0</v>
      </c>
      <c r="N27" s="31">
        <v>0</v>
      </c>
      <c r="O27" s="31">
        <f t="shared" si="1"/>
        <v>0</v>
      </c>
      <c r="P27" s="35">
        <f t="shared" si="2"/>
        <v>11900</v>
      </c>
      <c r="Q27" s="31">
        <v>0</v>
      </c>
      <c r="R27" s="31">
        <v>125</v>
      </c>
      <c r="S27" s="31">
        <v>125</v>
      </c>
      <c r="T27" s="31">
        <f t="shared" si="3"/>
        <v>125</v>
      </c>
      <c r="U27" s="31">
        <f t="shared" si="6"/>
        <v>125</v>
      </c>
      <c r="V27" s="31">
        <f t="shared" si="4"/>
        <v>0</v>
      </c>
      <c r="W27" s="35">
        <f t="shared" si="5"/>
        <v>11775</v>
      </c>
    </row>
    <row r="28" spans="2:23">
      <c r="B28" s="31">
        <v>27</v>
      </c>
      <c r="C28" s="30">
        <v>149</v>
      </c>
      <c r="D28" s="68" t="s">
        <v>194</v>
      </c>
      <c r="E28" s="35">
        <v>0</v>
      </c>
      <c r="F28" s="35">
        <v>0</v>
      </c>
      <c r="G28" s="35">
        <v>713</v>
      </c>
      <c r="H28" s="35">
        <v>0</v>
      </c>
      <c r="I28" s="35">
        <v>0</v>
      </c>
      <c r="J28" s="35">
        <v>1</v>
      </c>
      <c r="K28" s="35" t="s">
        <v>901</v>
      </c>
      <c r="L28" s="35">
        <f>+(E28*50-F28*23)+(G28*50-H28*23)+(I28*25+J28*25)</f>
        <v>35675</v>
      </c>
      <c r="M28" s="31">
        <v>0</v>
      </c>
      <c r="N28" s="31">
        <v>0</v>
      </c>
      <c r="O28" s="31">
        <f t="shared" si="1"/>
        <v>0</v>
      </c>
      <c r="P28" s="35">
        <f t="shared" si="2"/>
        <v>35675</v>
      </c>
      <c r="Q28" s="31">
        <v>0</v>
      </c>
      <c r="R28" s="31">
        <v>3200</v>
      </c>
      <c r="S28" s="31">
        <v>3200</v>
      </c>
      <c r="T28" s="31">
        <f t="shared" si="3"/>
        <v>3200</v>
      </c>
      <c r="U28" s="31">
        <f t="shared" si="6"/>
        <v>3200</v>
      </c>
      <c r="V28" s="31">
        <f t="shared" si="4"/>
        <v>0</v>
      </c>
      <c r="W28" s="35">
        <f t="shared" si="5"/>
        <v>32475</v>
      </c>
    </row>
    <row r="29" spans="2:23">
      <c r="B29" s="31">
        <v>28</v>
      </c>
      <c r="C29" s="30">
        <v>160</v>
      </c>
      <c r="D29" s="68" t="s">
        <v>240</v>
      </c>
      <c r="E29" s="35">
        <v>1</v>
      </c>
      <c r="F29" s="35">
        <v>0</v>
      </c>
      <c r="G29" s="35">
        <v>358</v>
      </c>
      <c r="H29" s="35">
        <v>0</v>
      </c>
      <c r="I29" s="35">
        <v>0</v>
      </c>
      <c r="J29" s="35">
        <v>17</v>
      </c>
      <c r="K29" s="35" t="s">
        <v>901</v>
      </c>
      <c r="L29" s="35">
        <f>+(E29*50-F29*23)+(G29*50-H29*23)+(I29*25+J29*25)</f>
        <v>18375</v>
      </c>
      <c r="M29" s="31">
        <v>0</v>
      </c>
      <c r="N29" s="31">
        <v>0</v>
      </c>
      <c r="O29" s="31">
        <f t="shared" si="1"/>
        <v>0</v>
      </c>
      <c r="P29" s="35">
        <f t="shared" si="2"/>
        <v>18375</v>
      </c>
      <c r="Q29" s="31">
        <v>0</v>
      </c>
      <c r="R29" s="31">
        <v>1075</v>
      </c>
      <c r="S29" s="31">
        <v>1075</v>
      </c>
      <c r="T29" s="31">
        <f t="shared" si="3"/>
        <v>1075</v>
      </c>
      <c r="U29" s="31">
        <f t="shared" si="6"/>
        <v>1075</v>
      </c>
      <c r="V29" s="31">
        <f t="shared" si="4"/>
        <v>0</v>
      </c>
      <c r="W29" s="35">
        <f t="shared" si="5"/>
        <v>17300</v>
      </c>
    </row>
    <row r="30" spans="2:23">
      <c r="B30" s="31">
        <v>29</v>
      </c>
      <c r="C30" s="30">
        <v>165</v>
      </c>
      <c r="D30" s="68" t="s">
        <v>267</v>
      </c>
      <c r="E30" s="35">
        <v>0</v>
      </c>
      <c r="F30" s="35">
        <v>0</v>
      </c>
      <c r="G30" s="35">
        <v>317</v>
      </c>
      <c r="H30" s="35">
        <v>0</v>
      </c>
      <c r="I30" s="35">
        <v>0</v>
      </c>
      <c r="J30" s="35">
        <v>4</v>
      </c>
      <c r="K30" s="35" t="s">
        <v>901</v>
      </c>
      <c r="L30" s="35">
        <f>+(E30*50-F30*23)+(G30*50-H30*23)+(I30*25+J30*25)</f>
        <v>15950</v>
      </c>
      <c r="M30" s="31">
        <v>0</v>
      </c>
      <c r="N30" s="31">
        <v>0</v>
      </c>
      <c r="O30" s="31">
        <f t="shared" si="1"/>
        <v>0</v>
      </c>
      <c r="P30" s="35">
        <f t="shared" si="2"/>
        <v>15950</v>
      </c>
      <c r="Q30" s="31">
        <v>0</v>
      </c>
      <c r="R30" s="31">
        <v>125</v>
      </c>
      <c r="S30" s="31">
        <v>125</v>
      </c>
      <c r="T30" s="31">
        <f t="shared" si="3"/>
        <v>125</v>
      </c>
      <c r="U30" s="31">
        <f t="shared" si="6"/>
        <v>125</v>
      </c>
      <c r="V30" s="31">
        <f t="shared" si="4"/>
        <v>0</v>
      </c>
      <c r="W30" s="35">
        <f t="shared" si="5"/>
        <v>15825</v>
      </c>
    </row>
    <row r="31" spans="2:23">
      <c r="B31" s="31">
        <v>30</v>
      </c>
      <c r="C31" s="30">
        <v>159</v>
      </c>
      <c r="D31" s="68" t="s">
        <v>236</v>
      </c>
      <c r="E31" s="35">
        <v>0</v>
      </c>
      <c r="F31" s="35">
        <v>0</v>
      </c>
      <c r="G31" s="35">
        <v>107</v>
      </c>
      <c r="H31" s="35">
        <v>0</v>
      </c>
      <c r="I31" s="35">
        <v>0</v>
      </c>
      <c r="J31" s="35">
        <v>19</v>
      </c>
      <c r="K31" s="35" t="s">
        <v>901</v>
      </c>
      <c r="L31" s="35">
        <f>+(E31*50-F31*23)+(G31*50-H31*23)+(I31*25+J31*25)</f>
        <v>5825</v>
      </c>
      <c r="M31" s="31">
        <v>0</v>
      </c>
      <c r="N31" s="31">
        <v>0</v>
      </c>
      <c r="O31" s="31">
        <f t="shared" si="1"/>
        <v>0</v>
      </c>
      <c r="P31" s="35">
        <f t="shared" si="2"/>
        <v>5825</v>
      </c>
      <c r="Q31" s="31">
        <v>0</v>
      </c>
      <c r="R31" s="31">
        <v>875</v>
      </c>
      <c r="S31" s="31">
        <v>583</v>
      </c>
      <c r="T31" s="31">
        <f t="shared" si="3"/>
        <v>583</v>
      </c>
      <c r="U31" s="31">
        <f t="shared" si="6"/>
        <v>583</v>
      </c>
      <c r="V31" s="31">
        <f t="shared" si="4"/>
        <v>0</v>
      </c>
      <c r="W31" s="35">
        <f t="shared" si="5"/>
        <v>5242</v>
      </c>
    </row>
    <row r="32" spans="2:23">
      <c r="B32" s="31">
        <v>31</v>
      </c>
      <c r="C32" s="30">
        <v>150</v>
      </c>
      <c r="D32" s="68" t="s">
        <v>200</v>
      </c>
      <c r="E32" s="35">
        <v>0</v>
      </c>
      <c r="F32" s="35">
        <v>0</v>
      </c>
      <c r="G32" s="35">
        <v>40</v>
      </c>
      <c r="H32" s="35">
        <v>0</v>
      </c>
      <c r="I32" s="35">
        <v>0</v>
      </c>
      <c r="J32" s="35">
        <v>7</v>
      </c>
      <c r="K32" s="35" t="s">
        <v>901</v>
      </c>
      <c r="L32" s="35">
        <f>+(E32*50-F32*23)+(G32*50-H32*23)+(I32*25+J32*25)</f>
        <v>2175</v>
      </c>
      <c r="M32" s="31">
        <v>0</v>
      </c>
      <c r="N32" s="31">
        <v>0</v>
      </c>
      <c r="O32" s="31">
        <f t="shared" si="1"/>
        <v>0</v>
      </c>
      <c r="P32" s="35">
        <f t="shared" si="2"/>
        <v>2175</v>
      </c>
      <c r="Q32" s="31">
        <v>0</v>
      </c>
      <c r="R32" s="31">
        <v>25</v>
      </c>
      <c r="S32" s="31">
        <v>25</v>
      </c>
      <c r="T32" s="31">
        <f t="shared" si="3"/>
        <v>25</v>
      </c>
      <c r="U32" s="31">
        <f t="shared" si="6"/>
        <v>25</v>
      </c>
      <c r="V32" s="31">
        <f t="shared" si="4"/>
        <v>0</v>
      </c>
      <c r="W32" s="35">
        <f t="shared" si="5"/>
        <v>2150</v>
      </c>
    </row>
    <row r="33" spans="2:23">
      <c r="B33" s="31">
        <v>32</v>
      </c>
      <c r="C33" s="30">
        <v>162</v>
      </c>
      <c r="D33" s="68" t="s">
        <v>252</v>
      </c>
      <c r="E33" s="35">
        <v>0</v>
      </c>
      <c r="F33" s="35">
        <v>0</v>
      </c>
      <c r="G33" s="35">
        <v>320</v>
      </c>
      <c r="H33" s="35">
        <v>0</v>
      </c>
      <c r="I33" s="35">
        <v>3</v>
      </c>
      <c r="J33" s="35">
        <v>6</v>
      </c>
      <c r="K33" s="35" t="s">
        <v>899</v>
      </c>
      <c r="L33" s="35">
        <f>+(E33*50-F33*23)+(G33*100-H33*73)+(I33*100+J33*100)</f>
        <v>32900</v>
      </c>
      <c r="M33" s="31">
        <v>0</v>
      </c>
      <c r="N33" s="31">
        <v>0</v>
      </c>
      <c r="O33" s="31">
        <f t="shared" si="1"/>
        <v>0</v>
      </c>
      <c r="P33" s="35">
        <f t="shared" si="2"/>
        <v>32900</v>
      </c>
      <c r="Q33" s="31">
        <v>0</v>
      </c>
      <c r="R33" s="31">
        <v>250</v>
      </c>
      <c r="S33" s="31">
        <v>250</v>
      </c>
      <c r="T33" s="31">
        <f t="shared" si="3"/>
        <v>250</v>
      </c>
      <c r="U33" s="31">
        <f t="shared" si="6"/>
        <v>250</v>
      </c>
      <c r="V33" s="31">
        <f t="shared" si="4"/>
        <v>0</v>
      </c>
      <c r="W33" s="35">
        <f t="shared" si="5"/>
        <v>32650</v>
      </c>
    </row>
    <row r="34" spans="2:23">
      <c r="B34" s="31">
        <v>33</v>
      </c>
      <c r="C34" s="30">
        <v>148</v>
      </c>
      <c r="D34" s="68" t="s">
        <v>190</v>
      </c>
      <c r="E34" s="35">
        <v>1</v>
      </c>
      <c r="F34" s="35">
        <v>0</v>
      </c>
      <c r="G34" s="35">
        <v>594</v>
      </c>
      <c r="H34" s="35">
        <v>0</v>
      </c>
      <c r="I34" s="35">
        <v>2</v>
      </c>
      <c r="J34" s="35">
        <v>5</v>
      </c>
      <c r="K34" s="35" t="s">
        <v>901</v>
      </c>
      <c r="L34" s="35">
        <f t="shared" ref="L34:L39" si="8">+(E34*50-F34*23)+(G34*50-H34*23)+(I34*25+J34*25)</f>
        <v>29925</v>
      </c>
      <c r="M34" s="31">
        <v>0</v>
      </c>
      <c r="N34" s="31">
        <v>0</v>
      </c>
      <c r="O34" s="31">
        <f t="shared" si="1"/>
        <v>0</v>
      </c>
      <c r="P34" s="35">
        <f t="shared" si="2"/>
        <v>29925</v>
      </c>
      <c r="Q34" s="31">
        <v>0</v>
      </c>
      <c r="R34" s="31">
        <v>1800</v>
      </c>
      <c r="S34" s="31">
        <v>1800</v>
      </c>
      <c r="T34" s="31">
        <f t="shared" si="3"/>
        <v>1800</v>
      </c>
      <c r="U34" s="31">
        <f t="shared" si="6"/>
        <v>1800</v>
      </c>
      <c r="V34" s="31">
        <f t="shared" si="4"/>
        <v>0</v>
      </c>
      <c r="W34" s="35">
        <f t="shared" si="5"/>
        <v>28125</v>
      </c>
    </row>
    <row r="35" spans="2:23">
      <c r="B35" s="31">
        <v>34</v>
      </c>
      <c r="C35" s="30">
        <v>155</v>
      </c>
      <c r="D35" s="68" t="s">
        <v>220</v>
      </c>
      <c r="E35" s="35">
        <v>0</v>
      </c>
      <c r="F35" s="35">
        <v>0</v>
      </c>
      <c r="G35" s="35">
        <v>14</v>
      </c>
      <c r="H35" s="35">
        <v>0</v>
      </c>
      <c r="I35" s="35">
        <v>0</v>
      </c>
      <c r="J35" s="35">
        <v>0</v>
      </c>
      <c r="K35" s="35" t="s">
        <v>901</v>
      </c>
      <c r="L35" s="35">
        <f t="shared" si="8"/>
        <v>700</v>
      </c>
      <c r="M35" s="31">
        <v>0</v>
      </c>
      <c r="N35" s="31">
        <v>0</v>
      </c>
      <c r="O35" s="31">
        <f t="shared" si="1"/>
        <v>0</v>
      </c>
      <c r="P35" s="35">
        <f t="shared" si="2"/>
        <v>700</v>
      </c>
      <c r="Q35" s="31">
        <v>0</v>
      </c>
      <c r="R35" s="31">
        <v>0</v>
      </c>
      <c r="S35" s="31">
        <v>0</v>
      </c>
      <c r="T35" s="31">
        <f t="shared" si="3"/>
        <v>0</v>
      </c>
      <c r="U35" s="31">
        <f t="shared" si="6"/>
        <v>0</v>
      </c>
      <c r="V35" s="31">
        <f t="shared" si="4"/>
        <v>0</v>
      </c>
      <c r="W35" s="35">
        <f t="shared" si="5"/>
        <v>700</v>
      </c>
    </row>
    <row r="36" spans="2:23">
      <c r="B36" s="31">
        <v>35</v>
      </c>
      <c r="C36" s="30">
        <v>166</v>
      </c>
      <c r="D36" s="68" t="s">
        <v>271</v>
      </c>
      <c r="E36" s="35">
        <v>3</v>
      </c>
      <c r="F36" s="35">
        <v>0</v>
      </c>
      <c r="G36" s="35">
        <v>342</v>
      </c>
      <c r="H36" s="35">
        <v>0</v>
      </c>
      <c r="I36" s="35">
        <v>83</v>
      </c>
      <c r="J36" s="35">
        <v>701</v>
      </c>
      <c r="K36" s="35" t="s">
        <v>901</v>
      </c>
      <c r="L36" s="35">
        <f t="shared" si="8"/>
        <v>36850</v>
      </c>
      <c r="M36" s="31">
        <v>0</v>
      </c>
      <c r="N36" s="31">
        <v>0</v>
      </c>
      <c r="O36" s="31">
        <f t="shared" si="1"/>
        <v>0</v>
      </c>
      <c r="P36" s="35">
        <f t="shared" si="2"/>
        <v>36850</v>
      </c>
      <c r="Q36" s="31">
        <v>0</v>
      </c>
      <c r="R36" s="31">
        <v>50875</v>
      </c>
      <c r="S36" s="31">
        <v>3685</v>
      </c>
      <c r="T36" s="31">
        <f t="shared" si="3"/>
        <v>3685</v>
      </c>
      <c r="U36" s="31">
        <f t="shared" si="6"/>
        <v>3685</v>
      </c>
      <c r="V36" s="31">
        <f t="shared" si="4"/>
        <v>0</v>
      </c>
      <c r="W36" s="35">
        <f t="shared" si="5"/>
        <v>33165</v>
      </c>
    </row>
    <row r="37" spans="2:23">
      <c r="B37" s="31">
        <v>36</v>
      </c>
      <c r="C37" s="30">
        <v>157</v>
      </c>
      <c r="D37" s="68" t="s">
        <v>228</v>
      </c>
      <c r="E37" s="35">
        <v>0</v>
      </c>
      <c r="F37" s="35">
        <v>0</v>
      </c>
      <c r="G37" s="35">
        <v>20</v>
      </c>
      <c r="H37" s="35">
        <v>0</v>
      </c>
      <c r="I37" s="35">
        <v>0</v>
      </c>
      <c r="J37" s="35">
        <v>0</v>
      </c>
      <c r="K37" s="35" t="s">
        <v>901</v>
      </c>
      <c r="L37" s="35">
        <f t="shared" si="8"/>
        <v>1000</v>
      </c>
      <c r="M37" s="31">
        <v>0</v>
      </c>
      <c r="N37" s="31">
        <v>0</v>
      </c>
      <c r="O37" s="31">
        <f t="shared" si="1"/>
        <v>0</v>
      </c>
      <c r="P37" s="35">
        <f t="shared" si="2"/>
        <v>1000</v>
      </c>
      <c r="Q37" s="31">
        <v>0</v>
      </c>
      <c r="R37" s="31">
        <v>150</v>
      </c>
      <c r="S37" s="31">
        <v>100</v>
      </c>
      <c r="T37" s="31">
        <f t="shared" si="3"/>
        <v>100</v>
      </c>
      <c r="U37" s="31">
        <f t="shared" si="6"/>
        <v>100</v>
      </c>
      <c r="V37" s="31">
        <f t="shared" si="4"/>
        <v>0</v>
      </c>
      <c r="W37" s="35">
        <f t="shared" si="5"/>
        <v>900</v>
      </c>
    </row>
    <row r="38" spans="2:23">
      <c r="B38" s="31">
        <v>37</v>
      </c>
      <c r="C38" s="30">
        <v>153</v>
      </c>
      <c r="D38" s="68" t="s">
        <v>212</v>
      </c>
      <c r="E38" s="35">
        <v>1</v>
      </c>
      <c r="F38" s="35">
        <v>0</v>
      </c>
      <c r="G38" s="35">
        <v>130</v>
      </c>
      <c r="H38" s="35">
        <v>0</v>
      </c>
      <c r="I38" s="35">
        <v>0</v>
      </c>
      <c r="J38" s="35">
        <v>3</v>
      </c>
      <c r="K38" s="35" t="s">
        <v>901</v>
      </c>
      <c r="L38" s="35">
        <f t="shared" si="8"/>
        <v>6625</v>
      </c>
      <c r="M38" s="31">
        <v>0</v>
      </c>
      <c r="N38" s="31">
        <v>0</v>
      </c>
      <c r="O38" s="31">
        <f t="shared" si="1"/>
        <v>0</v>
      </c>
      <c r="P38" s="35">
        <f t="shared" si="2"/>
        <v>6625</v>
      </c>
      <c r="Q38" s="31">
        <v>0</v>
      </c>
      <c r="R38" s="31">
        <v>675</v>
      </c>
      <c r="S38" s="31">
        <v>663</v>
      </c>
      <c r="T38" s="31">
        <f t="shared" si="3"/>
        <v>663</v>
      </c>
      <c r="U38" s="31">
        <f t="shared" si="6"/>
        <v>663</v>
      </c>
      <c r="V38" s="31">
        <f t="shared" si="4"/>
        <v>0</v>
      </c>
      <c r="W38" s="35">
        <f t="shared" si="5"/>
        <v>5962</v>
      </c>
    </row>
    <row r="39" spans="2:23">
      <c r="B39" s="31">
        <v>38</v>
      </c>
      <c r="C39" s="30">
        <v>146</v>
      </c>
      <c r="D39" s="68" t="s">
        <v>182</v>
      </c>
      <c r="E39" s="35">
        <v>1</v>
      </c>
      <c r="F39" s="35">
        <v>0</v>
      </c>
      <c r="G39" s="35">
        <v>275</v>
      </c>
      <c r="H39" s="35">
        <v>0</v>
      </c>
      <c r="I39" s="35">
        <v>4</v>
      </c>
      <c r="J39" s="35">
        <v>6</v>
      </c>
      <c r="K39" s="35" t="s">
        <v>901</v>
      </c>
      <c r="L39" s="35">
        <f t="shared" si="8"/>
        <v>14050</v>
      </c>
      <c r="M39" s="31">
        <v>0</v>
      </c>
      <c r="N39" s="31">
        <v>0</v>
      </c>
      <c r="O39" s="31">
        <f t="shared" si="1"/>
        <v>0</v>
      </c>
      <c r="P39" s="35">
        <f t="shared" si="2"/>
        <v>14050</v>
      </c>
      <c r="Q39" s="31">
        <v>0</v>
      </c>
      <c r="R39" s="31">
        <v>11575</v>
      </c>
      <c r="S39" s="31">
        <v>1405</v>
      </c>
      <c r="T39" s="31">
        <f t="shared" si="3"/>
        <v>1405</v>
      </c>
      <c r="U39" s="31">
        <f t="shared" si="6"/>
        <v>1405</v>
      </c>
      <c r="V39" s="31">
        <f t="shared" si="4"/>
        <v>0</v>
      </c>
      <c r="W39" s="35">
        <f t="shared" si="5"/>
        <v>12645</v>
      </c>
    </row>
    <row r="40" spans="2:23">
      <c r="B40" s="31">
        <v>39</v>
      </c>
      <c r="C40" s="30">
        <v>633</v>
      </c>
      <c r="D40" s="68" t="s">
        <v>397</v>
      </c>
      <c r="E40" s="35">
        <v>4</v>
      </c>
      <c r="F40" s="35">
        <v>0</v>
      </c>
      <c r="G40" s="38">
        <v>907</v>
      </c>
      <c r="H40" s="38">
        <v>0</v>
      </c>
      <c r="I40" s="35">
        <v>98</v>
      </c>
      <c r="J40" s="35">
        <v>387</v>
      </c>
      <c r="K40" s="35" t="s">
        <v>899</v>
      </c>
      <c r="L40" s="35">
        <f>+(E40*50-F40*23)+(G40*100-H40*73)+(I40*100+J40*100)</f>
        <v>139400</v>
      </c>
      <c r="M40" s="31">
        <v>0</v>
      </c>
      <c r="N40" s="31">
        <v>0</v>
      </c>
      <c r="O40" s="31">
        <f t="shared" si="1"/>
        <v>0</v>
      </c>
      <c r="P40" s="35">
        <f t="shared" si="2"/>
        <v>139400</v>
      </c>
      <c r="Q40" s="31">
        <v>0</v>
      </c>
      <c r="R40" s="31">
        <v>27225</v>
      </c>
      <c r="S40" s="31">
        <v>13940</v>
      </c>
      <c r="T40" s="31">
        <f t="shared" si="3"/>
        <v>13940</v>
      </c>
      <c r="U40" s="31">
        <f t="shared" si="6"/>
        <v>13940</v>
      </c>
      <c r="V40" s="31">
        <f t="shared" si="4"/>
        <v>0</v>
      </c>
      <c r="W40" s="35">
        <f t="shared" si="5"/>
        <v>125460</v>
      </c>
    </row>
    <row r="41" spans="2:23">
      <c r="B41" s="31">
        <v>40</v>
      </c>
      <c r="C41" s="30">
        <v>808</v>
      </c>
      <c r="D41" s="68" t="s">
        <v>679</v>
      </c>
      <c r="E41" s="35">
        <v>20</v>
      </c>
      <c r="F41" s="35">
        <v>0</v>
      </c>
      <c r="G41" s="38">
        <v>608</v>
      </c>
      <c r="H41" s="38">
        <v>0</v>
      </c>
      <c r="I41" s="35">
        <v>247</v>
      </c>
      <c r="J41" s="35">
        <v>1170</v>
      </c>
      <c r="K41" s="35" t="s">
        <v>901</v>
      </c>
      <c r="L41" s="35">
        <f t="shared" ref="L41:L56" si="9">+(E41*50-F41*23)+(G41*50-H41*23)+(I41*25+J41*25)</f>
        <v>66825</v>
      </c>
      <c r="M41" s="31">
        <v>0</v>
      </c>
      <c r="N41" s="31">
        <v>0</v>
      </c>
      <c r="O41" s="31">
        <f t="shared" si="1"/>
        <v>0</v>
      </c>
      <c r="P41" s="35">
        <f t="shared" si="2"/>
        <v>66825</v>
      </c>
      <c r="Q41" s="31">
        <v>0</v>
      </c>
      <c r="R41" s="31">
        <v>1050</v>
      </c>
      <c r="S41" s="31">
        <v>1050</v>
      </c>
      <c r="T41" s="31">
        <f t="shared" si="3"/>
        <v>1050</v>
      </c>
      <c r="U41" s="31">
        <f t="shared" si="6"/>
        <v>1050</v>
      </c>
      <c r="V41" s="31">
        <f t="shared" si="4"/>
        <v>0</v>
      </c>
      <c r="W41" s="35">
        <f t="shared" si="5"/>
        <v>65775</v>
      </c>
    </row>
    <row r="42" spans="2:23">
      <c r="B42" s="31">
        <v>41</v>
      </c>
      <c r="C42" s="30">
        <v>813</v>
      </c>
      <c r="D42" s="68" t="s">
        <v>691</v>
      </c>
      <c r="E42" s="35">
        <v>0</v>
      </c>
      <c r="F42" s="35">
        <v>0</v>
      </c>
      <c r="G42" s="38">
        <v>135</v>
      </c>
      <c r="H42" s="38">
        <v>0</v>
      </c>
      <c r="I42" s="35">
        <v>39</v>
      </c>
      <c r="J42" s="35">
        <v>339</v>
      </c>
      <c r="K42" s="35" t="s">
        <v>901</v>
      </c>
      <c r="L42" s="35">
        <f t="shared" si="9"/>
        <v>16200</v>
      </c>
      <c r="M42" s="31">
        <v>0</v>
      </c>
      <c r="N42" s="31">
        <v>0</v>
      </c>
      <c r="O42" s="31">
        <f t="shared" si="1"/>
        <v>0</v>
      </c>
      <c r="P42" s="35">
        <f t="shared" si="2"/>
        <v>16200</v>
      </c>
      <c r="Q42" s="31">
        <v>0</v>
      </c>
      <c r="R42" s="31">
        <v>50175</v>
      </c>
      <c r="S42" s="31">
        <v>1620</v>
      </c>
      <c r="T42" s="31">
        <f t="shared" si="3"/>
        <v>1620</v>
      </c>
      <c r="U42" s="31">
        <f t="shared" si="6"/>
        <v>1620</v>
      </c>
      <c r="V42" s="31">
        <f t="shared" si="4"/>
        <v>0</v>
      </c>
      <c r="W42" s="35">
        <f t="shared" si="5"/>
        <v>14580</v>
      </c>
    </row>
    <row r="43" spans="2:23">
      <c r="B43" s="31">
        <v>42</v>
      </c>
      <c r="C43" s="30">
        <v>810</v>
      </c>
      <c r="D43" s="68" t="s">
        <v>683</v>
      </c>
      <c r="E43" s="35">
        <v>0</v>
      </c>
      <c r="F43" s="35">
        <v>0</v>
      </c>
      <c r="G43" s="38">
        <v>304</v>
      </c>
      <c r="H43" s="38">
        <v>0</v>
      </c>
      <c r="I43" s="35">
        <v>55</v>
      </c>
      <c r="J43" s="35">
        <v>395</v>
      </c>
      <c r="K43" s="35" t="s">
        <v>901</v>
      </c>
      <c r="L43" s="35">
        <f t="shared" si="9"/>
        <v>26450</v>
      </c>
      <c r="M43" s="31">
        <v>0</v>
      </c>
      <c r="N43" s="31">
        <v>0</v>
      </c>
      <c r="O43" s="31">
        <f t="shared" si="1"/>
        <v>0</v>
      </c>
      <c r="P43" s="35">
        <f t="shared" si="2"/>
        <v>26450</v>
      </c>
      <c r="Q43" s="31">
        <v>0</v>
      </c>
      <c r="R43" s="31">
        <v>90825</v>
      </c>
      <c r="S43" s="31">
        <v>2645</v>
      </c>
      <c r="T43" s="31">
        <f t="shared" si="3"/>
        <v>2645</v>
      </c>
      <c r="U43" s="31">
        <f t="shared" si="6"/>
        <v>2645</v>
      </c>
      <c r="V43" s="31">
        <f t="shared" si="4"/>
        <v>0</v>
      </c>
      <c r="W43" s="35">
        <f t="shared" si="5"/>
        <v>23805</v>
      </c>
    </row>
    <row r="44" spans="2:23">
      <c r="B44" s="31">
        <v>43</v>
      </c>
      <c r="C44" s="30">
        <v>812</v>
      </c>
      <c r="D44" s="68" t="s">
        <v>687</v>
      </c>
      <c r="E44" s="35">
        <v>8</v>
      </c>
      <c r="F44" s="35">
        <v>0</v>
      </c>
      <c r="G44" s="38">
        <v>685</v>
      </c>
      <c r="H44" s="38">
        <v>0</v>
      </c>
      <c r="I44" s="35">
        <v>269</v>
      </c>
      <c r="J44" s="35">
        <v>1558</v>
      </c>
      <c r="K44" s="35" t="s">
        <v>901</v>
      </c>
      <c r="L44" s="35">
        <f t="shared" si="9"/>
        <v>80325</v>
      </c>
      <c r="M44" s="31">
        <v>0</v>
      </c>
      <c r="N44" s="31">
        <v>0</v>
      </c>
      <c r="O44" s="31">
        <f t="shared" si="1"/>
        <v>0</v>
      </c>
      <c r="P44" s="35">
        <f t="shared" si="2"/>
        <v>80325</v>
      </c>
      <c r="Q44" s="31">
        <v>0</v>
      </c>
      <c r="R44" s="31">
        <v>51175</v>
      </c>
      <c r="S44" s="31">
        <v>8033</v>
      </c>
      <c r="T44" s="31">
        <f t="shared" si="3"/>
        <v>8033</v>
      </c>
      <c r="U44" s="31">
        <f t="shared" si="6"/>
        <v>8033</v>
      </c>
      <c r="V44" s="31">
        <f t="shared" si="4"/>
        <v>0</v>
      </c>
      <c r="W44" s="35">
        <f t="shared" si="5"/>
        <v>72292</v>
      </c>
    </row>
    <row r="45" spans="2:23">
      <c r="B45" s="31">
        <v>44</v>
      </c>
      <c r="C45" s="30">
        <v>807</v>
      </c>
      <c r="D45" s="68" t="s">
        <v>675</v>
      </c>
      <c r="E45" s="35">
        <v>41</v>
      </c>
      <c r="F45" s="35">
        <v>0</v>
      </c>
      <c r="G45" s="38">
        <v>905</v>
      </c>
      <c r="H45" s="38">
        <v>0</v>
      </c>
      <c r="I45" s="35">
        <v>266</v>
      </c>
      <c r="J45" s="35">
        <v>1748</v>
      </c>
      <c r="K45" s="35" t="s">
        <v>901</v>
      </c>
      <c r="L45" s="35">
        <f t="shared" si="9"/>
        <v>97650</v>
      </c>
      <c r="M45" s="31">
        <v>0</v>
      </c>
      <c r="N45" s="31">
        <v>0</v>
      </c>
      <c r="O45" s="31">
        <f t="shared" si="1"/>
        <v>0</v>
      </c>
      <c r="P45" s="35">
        <f t="shared" si="2"/>
        <v>97650</v>
      </c>
      <c r="Q45" s="31">
        <v>0</v>
      </c>
      <c r="R45" s="31">
        <v>3200</v>
      </c>
      <c r="S45" s="31">
        <v>3200</v>
      </c>
      <c r="T45" s="31">
        <f t="shared" si="3"/>
        <v>3200</v>
      </c>
      <c r="U45" s="31">
        <f t="shared" si="6"/>
        <v>3200</v>
      </c>
      <c r="V45" s="31">
        <f t="shared" si="4"/>
        <v>0</v>
      </c>
      <c r="W45" s="35">
        <f t="shared" si="5"/>
        <v>94450</v>
      </c>
    </row>
    <row r="46" spans="2:23">
      <c r="B46" s="31">
        <v>45</v>
      </c>
      <c r="C46" s="30">
        <v>806</v>
      </c>
      <c r="D46" s="68" t="s">
        <v>671</v>
      </c>
      <c r="E46" s="35">
        <v>24</v>
      </c>
      <c r="F46" s="35">
        <v>0</v>
      </c>
      <c r="G46" s="38">
        <v>1149</v>
      </c>
      <c r="H46" s="38">
        <v>0</v>
      </c>
      <c r="I46" s="35">
        <v>344</v>
      </c>
      <c r="J46" s="35">
        <v>1729</v>
      </c>
      <c r="K46" s="35" t="s">
        <v>901</v>
      </c>
      <c r="L46" s="35">
        <f t="shared" si="9"/>
        <v>110475</v>
      </c>
      <c r="M46" s="31">
        <v>0</v>
      </c>
      <c r="N46" s="31">
        <v>0</v>
      </c>
      <c r="O46" s="31">
        <f t="shared" si="1"/>
        <v>0</v>
      </c>
      <c r="P46" s="35">
        <f t="shared" si="2"/>
        <v>110475</v>
      </c>
      <c r="Q46" s="31">
        <v>0</v>
      </c>
      <c r="R46" s="31">
        <v>71475</v>
      </c>
      <c r="S46" s="31">
        <v>11048</v>
      </c>
      <c r="T46" s="31">
        <f t="shared" si="3"/>
        <v>11048</v>
      </c>
      <c r="U46" s="31">
        <f t="shared" si="6"/>
        <v>11048</v>
      </c>
      <c r="V46" s="31">
        <f t="shared" si="4"/>
        <v>0</v>
      </c>
      <c r="W46" s="35">
        <f t="shared" si="5"/>
        <v>99427</v>
      </c>
    </row>
    <row r="47" spans="2:23" ht="14.25" customHeight="1">
      <c r="B47" s="31">
        <v>46</v>
      </c>
      <c r="C47" s="30">
        <v>805</v>
      </c>
      <c r="D47" s="68" t="s">
        <v>667</v>
      </c>
      <c r="E47" s="35">
        <v>12</v>
      </c>
      <c r="F47" s="35">
        <v>0</v>
      </c>
      <c r="G47" s="38">
        <v>965</v>
      </c>
      <c r="H47" s="38">
        <v>0</v>
      </c>
      <c r="I47" s="35">
        <v>504</v>
      </c>
      <c r="J47" s="35">
        <v>2157</v>
      </c>
      <c r="K47" s="35" t="s">
        <v>901</v>
      </c>
      <c r="L47" s="35">
        <f t="shared" si="9"/>
        <v>115375</v>
      </c>
      <c r="M47" s="31">
        <v>0</v>
      </c>
      <c r="N47" s="31">
        <v>0</v>
      </c>
      <c r="O47" s="31">
        <f t="shared" si="1"/>
        <v>0</v>
      </c>
      <c r="P47" s="35">
        <f t="shared" si="2"/>
        <v>115375</v>
      </c>
      <c r="Q47" s="31">
        <v>0</v>
      </c>
      <c r="R47" s="31">
        <v>21200</v>
      </c>
      <c r="S47" s="31">
        <v>11538</v>
      </c>
      <c r="T47" s="31">
        <f t="shared" si="3"/>
        <v>11538</v>
      </c>
      <c r="U47" s="31">
        <f t="shared" si="6"/>
        <v>11538</v>
      </c>
      <c r="V47" s="31">
        <f t="shared" si="4"/>
        <v>0</v>
      </c>
      <c r="W47" s="35">
        <f t="shared" si="5"/>
        <v>103837</v>
      </c>
    </row>
    <row r="48" spans="2:23">
      <c r="B48" s="31">
        <v>47</v>
      </c>
      <c r="C48" s="30">
        <v>664</v>
      </c>
      <c r="D48" s="68" t="s">
        <v>587</v>
      </c>
      <c r="E48" s="35">
        <v>110</v>
      </c>
      <c r="F48" s="35">
        <v>0</v>
      </c>
      <c r="G48" s="38">
        <v>12803</v>
      </c>
      <c r="H48" s="38">
        <v>0</v>
      </c>
      <c r="I48" s="35">
        <v>1658</v>
      </c>
      <c r="J48" s="35">
        <v>5002</v>
      </c>
      <c r="K48" s="35" t="s">
        <v>901</v>
      </c>
      <c r="L48" s="35">
        <f t="shared" si="9"/>
        <v>812150</v>
      </c>
      <c r="M48" s="31">
        <v>0</v>
      </c>
      <c r="N48" s="31">
        <v>0</v>
      </c>
      <c r="O48" s="31">
        <f t="shared" si="1"/>
        <v>0</v>
      </c>
      <c r="P48" s="35">
        <f t="shared" si="2"/>
        <v>812150</v>
      </c>
      <c r="Q48" s="31">
        <v>0</v>
      </c>
      <c r="R48" s="31">
        <v>1128900</v>
      </c>
      <c r="S48" s="31">
        <v>81215</v>
      </c>
      <c r="T48" s="31">
        <f t="shared" si="3"/>
        <v>81215</v>
      </c>
      <c r="U48" s="31">
        <f t="shared" si="6"/>
        <v>81215</v>
      </c>
      <c r="V48" s="31">
        <f t="shared" si="4"/>
        <v>0</v>
      </c>
      <c r="W48" s="35">
        <f t="shared" si="5"/>
        <v>730935</v>
      </c>
    </row>
    <row r="49" spans="2:23" ht="33">
      <c r="B49" s="31">
        <v>48</v>
      </c>
      <c r="C49" s="30">
        <v>975</v>
      </c>
      <c r="D49" s="68" t="s">
        <v>835</v>
      </c>
      <c r="E49" s="35">
        <v>0</v>
      </c>
      <c r="F49" s="35">
        <v>0</v>
      </c>
      <c r="G49" s="38">
        <v>111</v>
      </c>
      <c r="H49" s="38">
        <v>111</v>
      </c>
      <c r="I49" s="35">
        <v>0</v>
      </c>
      <c r="J49" s="35">
        <v>0</v>
      </c>
      <c r="K49" s="35" t="s">
        <v>901</v>
      </c>
      <c r="L49" s="35">
        <f t="shared" si="9"/>
        <v>2997</v>
      </c>
      <c r="M49" s="31">
        <v>0</v>
      </c>
      <c r="N49" s="31">
        <v>0</v>
      </c>
      <c r="O49" s="31">
        <f t="shared" si="1"/>
        <v>0</v>
      </c>
      <c r="P49" s="35">
        <f t="shared" si="2"/>
        <v>2997</v>
      </c>
      <c r="Q49" s="31">
        <v>0</v>
      </c>
      <c r="R49" s="31">
        <v>0</v>
      </c>
      <c r="S49" s="31">
        <v>0</v>
      </c>
      <c r="T49" s="31">
        <f t="shared" si="3"/>
        <v>0</v>
      </c>
      <c r="U49" s="31">
        <f t="shared" si="6"/>
        <v>0</v>
      </c>
      <c r="V49" s="31">
        <f t="shared" si="4"/>
        <v>0</v>
      </c>
      <c r="W49" s="35">
        <f t="shared" si="5"/>
        <v>2997</v>
      </c>
    </row>
    <row r="50" spans="2:23" ht="33">
      <c r="B50" s="31">
        <v>49</v>
      </c>
      <c r="C50" s="30">
        <v>815</v>
      </c>
      <c r="D50" s="68" t="s">
        <v>699</v>
      </c>
      <c r="E50" s="35">
        <v>231</v>
      </c>
      <c r="F50" s="35">
        <v>0</v>
      </c>
      <c r="G50" s="38">
        <v>8459</v>
      </c>
      <c r="H50" s="38">
        <v>0</v>
      </c>
      <c r="I50" s="35">
        <v>4563</v>
      </c>
      <c r="J50" s="35">
        <v>7960</v>
      </c>
      <c r="K50" s="35" t="s">
        <v>901</v>
      </c>
      <c r="L50" s="35">
        <f t="shared" si="9"/>
        <v>747575</v>
      </c>
      <c r="M50" s="31">
        <v>0</v>
      </c>
      <c r="N50" s="31">
        <v>0</v>
      </c>
      <c r="O50" s="31">
        <f t="shared" si="1"/>
        <v>0</v>
      </c>
      <c r="P50" s="35">
        <f t="shared" si="2"/>
        <v>747575</v>
      </c>
      <c r="Q50" s="31">
        <v>0</v>
      </c>
      <c r="R50" s="31">
        <v>267650</v>
      </c>
      <c r="S50" s="31">
        <v>74758</v>
      </c>
      <c r="T50" s="31">
        <f t="shared" si="3"/>
        <v>74758</v>
      </c>
      <c r="U50" s="31">
        <f t="shared" si="6"/>
        <v>74758</v>
      </c>
      <c r="V50" s="31">
        <f t="shared" si="4"/>
        <v>0</v>
      </c>
      <c r="W50" s="35">
        <f t="shared" si="5"/>
        <v>672817</v>
      </c>
    </row>
    <row r="51" spans="2:23">
      <c r="B51" s="31">
        <v>50</v>
      </c>
      <c r="C51" s="30">
        <v>108</v>
      </c>
      <c r="D51" s="68" t="s">
        <v>96</v>
      </c>
      <c r="E51" s="35">
        <v>264</v>
      </c>
      <c r="F51" s="35">
        <v>0</v>
      </c>
      <c r="G51" s="35">
        <v>48754</v>
      </c>
      <c r="H51" s="35">
        <v>0</v>
      </c>
      <c r="I51" s="35">
        <v>3022</v>
      </c>
      <c r="J51" s="35">
        <v>18083</v>
      </c>
      <c r="K51" s="35" t="s">
        <v>901</v>
      </c>
      <c r="L51" s="35">
        <f t="shared" si="9"/>
        <v>2978525</v>
      </c>
      <c r="M51" s="31">
        <v>0</v>
      </c>
      <c r="N51" s="31">
        <v>0</v>
      </c>
      <c r="O51" s="31">
        <f t="shared" si="1"/>
        <v>0</v>
      </c>
      <c r="P51" s="35">
        <f t="shared" si="2"/>
        <v>2978525</v>
      </c>
      <c r="Q51" s="31">
        <v>0</v>
      </c>
      <c r="R51" s="31">
        <v>3653050</v>
      </c>
      <c r="S51" s="31">
        <v>297853</v>
      </c>
      <c r="T51" s="31">
        <f t="shared" si="3"/>
        <v>297853</v>
      </c>
      <c r="U51" s="31">
        <f t="shared" si="6"/>
        <v>297853</v>
      </c>
      <c r="V51" s="31">
        <f t="shared" si="4"/>
        <v>0</v>
      </c>
      <c r="W51" s="35">
        <f t="shared" si="5"/>
        <v>2680672</v>
      </c>
    </row>
    <row r="52" spans="2:23" ht="33">
      <c r="B52" s="31">
        <v>51</v>
      </c>
      <c r="C52" s="30">
        <v>867</v>
      </c>
      <c r="D52" s="68" t="s">
        <v>751</v>
      </c>
      <c r="E52" s="35">
        <v>3</v>
      </c>
      <c r="F52" s="35">
        <v>0</v>
      </c>
      <c r="G52" s="38">
        <v>112</v>
      </c>
      <c r="H52" s="38">
        <v>0</v>
      </c>
      <c r="I52" s="35">
        <v>64</v>
      </c>
      <c r="J52" s="35">
        <v>54</v>
      </c>
      <c r="K52" s="35" t="s">
        <v>899</v>
      </c>
      <c r="L52" s="35">
        <f>+(E52*50-F52*23)+(G52*100-H52*73)+(I52*100+J52*100)</f>
        <v>23150</v>
      </c>
      <c r="M52" s="31">
        <v>0</v>
      </c>
      <c r="N52" s="31">
        <v>0</v>
      </c>
      <c r="O52" s="31">
        <f t="shared" si="1"/>
        <v>0</v>
      </c>
      <c r="P52" s="35">
        <f t="shared" si="2"/>
        <v>23150</v>
      </c>
      <c r="Q52" s="31">
        <v>0</v>
      </c>
      <c r="R52" s="31">
        <v>975</v>
      </c>
      <c r="S52" s="31">
        <v>975</v>
      </c>
      <c r="T52" s="31">
        <f t="shared" si="3"/>
        <v>975</v>
      </c>
      <c r="U52" s="31">
        <f t="shared" si="6"/>
        <v>975</v>
      </c>
      <c r="V52" s="31">
        <f t="shared" si="4"/>
        <v>0</v>
      </c>
      <c r="W52" s="35">
        <f t="shared" si="5"/>
        <v>22175</v>
      </c>
    </row>
    <row r="53" spans="2:23">
      <c r="B53" s="31">
        <v>52</v>
      </c>
      <c r="C53" s="30">
        <v>163</v>
      </c>
      <c r="D53" s="68" t="s">
        <v>258</v>
      </c>
      <c r="E53" s="35">
        <v>0</v>
      </c>
      <c r="F53" s="35">
        <v>0</v>
      </c>
      <c r="G53" s="35">
        <v>205</v>
      </c>
      <c r="H53" s="35">
        <v>0</v>
      </c>
      <c r="I53" s="35">
        <v>2</v>
      </c>
      <c r="J53" s="35">
        <v>2</v>
      </c>
      <c r="K53" s="35" t="s">
        <v>901</v>
      </c>
      <c r="L53" s="35">
        <f t="shared" si="9"/>
        <v>10350</v>
      </c>
      <c r="M53" s="31">
        <v>0</v>
      </c>
      <c r="N53" s="31">
        <v>0</v>
      </c>
      <c r="O53" s="31">
        <f t="shared" si="1"/>
        <v>0</v>
      </c>
      <c r="P53" s="35">
        <f t="shared" si="2"/>
        <v>10350</v>
      </c>
      <c r="Q53" s="31">
        <v>0</v>
      </c>
      <c r="R53" s="31">
        <v>475</v>
      </c>
      <c r="S53" s="31">
        <v>475</v>
      </c>
      <c r="T53" s="31">
        <f t="shared" si="3"/>
        <v>475</v>
      </c>
      <c r="U53" s="31">
        <f t="shared" si="6"/>
        <v>475</v>
      </c>
      <c r="V53" s="31">
        <f t="shared" si="4"/>
        <v>0</v>
      </c>
      <c r="W53" s="35">
        <f t="shared" si="5"/>
        <v>9875</v>
      </c>
    </row>
    <row r="54" spans="2:23">
      <c r="B54" s="31">
        <v>53</v>
      </c>
      <c r="C54" s="30">
        <v>152</v>
      </c>
      <c r="D54" s="68" t="s">
        <v>208</v>
      </c>
      <c r="E54" s="35">
        <v>0</v>
      </c>
      <c r="F54" s="35">
        <v>0</v>
      </c>
      <c r="G54" s="35">
        <v>21</v>
      </c>
      <c r="H54" s="35">
        <v>0</v>
      </c>
      <c r="I54" s="35">
        <v>0</v>
      </c>
      <c r="J54" s="35">
        <v>0</v>
      </c>
      <c r="K54" s="35" t="s">
        <v>901</v>
      </c>
      <c r="L54" s="35">
        <f t="shared" si="9"/>
        <v>1050</v>
      </c>
      <c r="M54" s="31">
        <v>0</v>
      </c>
      <c r="N54" s="31">
        <v>0</v>
      </c>
      <c r="O54" s="31">
        <f t="shared" si="1"/>
        <v>0</v>
      </c>
      <c r="P54" s="35">
        <f t="shared" si="2"/>
        <v>1050</v>
      </c>
      <c r="Q54" s="31">
        <v>0</v>
      </c>
      <c r="R54" s="31">
        <v>50</v>
      </c>
      <c r="S54" s="31">
        <v>50</v>
      </c>
      <c r="T54" s="31">
        <f t="shared" si="3"/>
        <v>50</v>
      </c>
      <c r="U54" s="31">
        <f t="shared" si="6"/>
        <v>50</v>
      </c>
      <c r="V54" s="31">
        <f t="shared" si="4"/>
        <v>0</v>
      </c>
      <c r="W54" s="35">
        <f t="shared" si="5"/>
        <v>1000</v>
      </c>
    </row>
    <row r="55" spans="2:23">
      <c r="B55" s="31">
        <v>54</v>
      </c>
      <c r="C55" s="30">
        <v>145</v>
      </c>
      <c r="D55" s="68" t="s">
        <v>178</v>
      </c>
      <c r="E55" s="35">
        <v>0</v>
      </c>
      <c r="F55" s="35">
        <v>0</v>
      </c>
      <c r="G55" s="35">
        <v>50</v>
      </c>
      <c r="H55" s="35">
        <v>0</v>
      </c>
      <c r="I55" s="35">
        <v>0</v>
      </c>
      <c r="J55" s="35">
        <v>3</v>
      </c>
      <c r="K55" s="35" t="s">
        <v>901</v>
      </c>
      <c r="L55" s="35">
        <f t="shared" si="9"/>
        <v>2575</v>
      </c>
      <c r="M55" s="31">
        <v>0</v>
      </c>
      <c r="N55" s="31">
        <v>0</v>
      </c>
      <c r="O55" s="31">
        <f t="shared" si="1"/>
        <v>0</v>
      </c>
      <c r="P55" s="35">
        <f t="shared" si="2"/>
        <v>2575</v>
      </c>
      <c r="Q55" s="31">
        <v>0</v>
      </c>
      <c r="R55" s="31">
        <v>125</v>
      </c>
      <c r="S55" s="31">
        <v>125</v>
      </c>
      <c r="T55" s="31">
        <f t="shared" si="3"/>
        <v>125</v>
      </c>
      <c r="U55" s="31">
        <f t="shared" si="6"/>
        <v>125</v>
      </c>
      <c r="V55" s="31">
        <f t="shared" si="4"/>
        <v>0</v>
      </c>
      <c r="W55" s="35">
        <f t="shared" si="5"/>
        <v>2450</v>
      </c>
    </row>
    <row r="56" spans="2:23">
      <c r="B56" s="31">
        <v>55</v>
      </c>
      <c r="C56" s="30">
        <v>161</v>
      </c>
      <c r="D56" s="68" t="s">
        <v>248</v>
      </c>
      <c r="E56" s="35">
        <v>0</v>
      </c>
      <c r="F56" s="35">
        <v>0</v>
      </c>
      <c r="G56" s="35">
        <v>8</v>
      </c>
      <c r="H56" s="35">
        <v>0</v>
      </c>
      <c r="I56" s="35">
        <v>0</v>
      </c>
      <c r="J56" s="35">
        <v>8</v>
      </c>
      <c r="K56" s="35" t="s">
        <v>901</v>
      </c>
      <c r="L56" s="35">
        <f t="shared" si="9"/>
        <v>600</v>
      </c>
      <c r="M56" s="31">
        <v>0</v>
      </c>
      <c r="N56" s="31">
        <v>0</v>
      </c>
      <c r="O56" s="31">
        <f t="shared" si="1"/>
        <v>0</v>
      </c>
      <c r="P56" s="35">
        <f t="shared" si="2"/>
        <v>600</v>
      </c>
      <c r="Q56" s="31">
        <v>0</v>
      </c>
      <c r="R56" s="31">
        <v>0</v>
      </c>
      <c r="S56" s="31">
        <v>0</v>
      </c>
      <c r="T56" s="31">
        <f t="shared" si="3"/>
        <v>0</v>
      </c>
      <c r="U56" s="31">
        <f t="shared" si="6"/>
        <v>0</v>
      </c>
      <c r="V56" s="31">
        <f t="shared" si="4"/>
        <v>0</v>
      </c>
      <c r="W56" s="35">
        <f t="shared" si="5"/>
        <v>600</v>
      </c>
    </row>
    <row r="57" spans="2:23">
      <c r="B57" s="31">
        <v>56</v>
      </c>
      <c r="C57" s="30">
        <v>645</v>
      </c>
      <c r="D57" s="68" t="s">
        <v>438</v>
      </c>
      <c r="E57" s="35">
        <v>1</v>
      </c>
      <c r="F57" s="35">
        <v>0</v>
      </c>
      <c r="G57" s="38">
        <v>35</v>
      </c>
      <c r="H57" s="38">
        <v>0</v>
      </c>
      <c r="I57" s="35">
        <v>2</v>
      </c>
      <c r="J57" s="35">
        <v>8</v>
      </c>
      <c r="K57" s="35" t="s">
        <v>899</v>
      </c>
      <c r="L57" s="35">
        <f>+(E57*50-F57*23)+(G57*100-H57*73)+(I57*100+J57*100)</f>
        <v>4550</v>
      </c>
      <c r="M57" s="31">
        <v>0</v>
      </c>
      <c r="N57" s="31">
        <v>0</v>
      </c>
      <c r="O57" s="31">
        <f t="shared" si="1"/>
        <v>0</v>
      </c>
      <c r="P57" s="35">
        <f t="shared" si="2"/>
        <v>4550</v>
      </c>
      <c r="Q57" s="31">
        <v>0</v>
      </c>
      <c r="R57" s="31">
        <v>125</v>
      </c>
      <c r="S57" s="31">
        <v>125</v>
      </c>
      <c r="T57" s="31">
        <f t="shared" si="3"/>
        <v>125</v>
      </c>
      <c r="U57" s="31">
        <f t="shared" si="6"/>
        <v>125</v>
      </c>
      <c r="V57" s="31">
        <f t="shared" si="4"/>
        <v>0</v>
      </c>
      <c r="W57" s="35">
        <f t="shared" si="5"/>
        <v>4425</v>
      </c>
    </row>
    <row r="58" spans="2:23" ht="33">
      <c r="B58" s="31">
        <v>57</v>
      </c>
      <c r="C58" s="30">
        <v>952</v>
      </c>
      <c r="D58" s="68" t="s">
        <v>762</v>
      </c>
      <c r="E58" s="35">
        <v>556</v>
      </c>
      <c r="F58" s="35">
        <v>556</v>
      </c>
      <c r="G58" s="38">
        <v>9023</v>
      </c>
      <c r="H58" s="38">
        <v>9023</v>
      </c>
      <c r="I58" s="35">
        <v>0</v>
      </c>
      <c r="J58" s="35">
        <v>0</v>
      </c>
      <c r="K58" s="35" t="s">
        <v>901</v>
      </c>
      <c r="L58" s="35">
        <f t="shared" ref="L58:L68" si="10">+(E58*50-F58*23)+(G58*50-H58*23)+(I58*25+J58*25)</f>
        <v>258633</v>
      </c>
      <c r="M58" s="31">
        <v>38394</v>
      </c>
      <c r="N58" s="31">
        <v>25863</v>
      </c>
      <c r="O58" s="31">
        <f t="shared" si="1"/>
        <v>12531</v>
      </c>
      <c r="P58" s="35">
        <f t="shared" si="2"/>
        <v>232770</v>
      </c>
      <c r="Q58" s="31">
        <v>0</v>
      </c>
      <c r="R58" s="31">
        <v>20800</v>
      </c>
      <c r="S58" s="31">
        <v>20800</v>
      </c>
      <c r="T58" s="31">
        <f t="shared" si="3"/>
        <v>20800</v>
      </c>
      <c r="U58" s="31">
        <f t="shared" si="6"/>
        <v>20800</v>
      </c>
      <c r="V58" s="31">
        <f t="shared" si="4"/>
        <v>0</v>
      </c>
      <c r="W58" s="35">
        <f t="shared" si="5"/>
        <v>211970</v>
      </c>
    </row>
    <row r="59" spans="2:23">
      <c r="B59" s="31">
        <v>58</v>
      </c>
      <c r="C59" s="30">
        <v>955</v>
      </c>
      <c r="D59" s="68" t="s">
        <v>802</v>
      </c>
      <c r="E59" s="35">
        <v>87</v>
      </c>
      <c r="F59" s="35">
        <v>87</v>
      </c>
      <c r="G59" s="38">
        <v>1188</v>
      </c>
      <c r="H59" s="38">
        <v>1188</v>
      </c>
      <c r="I59" s="35">
        <v>0</v>
      </c>
      <c r="J59" s="35">
        <v>0</v>
      </c>
      <c r="K59" s="35" t="s">
        <v>901</v>
      </c>
      <c r="L59" s="35">
        <f t="shared" si="10"/>
        <v>34425</v>
      </c>
      <c r="M59" s="31">
        <v>0</v>
      </c>
      <c r="N59" s="31">
        <v>0</v>
      </c>
      <c r="O59" s="31">
        <f t="shared" si="1"/>
        <v>0</v>
      </c>
      <c r="P59" s="35">
        <f t="shared" si="2"/>
        <v>34425</v>
      </c>
      <c r="Q59" s="31">
        <v>0</v>
      </c>
      <c r="R59" s="31">
        <v>200</v>
      </c>
      <c r="S59" s="31">
        <v>200</v>
      </c>
      <c r="T59" s="31">
        <f t="shared" si="3"/>
        <v>200</v>
      </c>
      <c r="U59" s="31">
        <f t="shared" si="6"/>
        <v>200</v>
      </c>
      <c r="V59" s="31">
        <f t="shared" si="4"/>
        <v>0</v>
      </c>
      <c r="W59" s="35">
        <f t="shared" si="5"/>
        <v>34225</v>
      </c>
    </row>
    <row r="60" spans="2:23">
      <c r="B60" s="31">
        <v>59</v>
      </c>
      <c r="C60" s="30">
        <v>833</v>
      </c>
      <c r="D60" s="68" t="s">
        <v>726</v>
      </c>
      <c r="E60" s="35">
        <v>0</v>
      </c>
      <c r="F60" s="35">
        <v>0</v>
      </c>
      <c r="G60" s="38">
        <v>1</v>
      </c>
      <c r="H60" s="38">
        <v>0</v>
      </c>
      <c r="I60" s="35">
        <v>43</v>
      </c>
      <c r="J60" s="35">
        <v>110</v>
      </c>
      <c r="K60" s="35" t="s">
        <v>901</v>
      </c>
      <c r="L60" s="35">
        <f t="shared" si="10"/>
        <v>3875</v>
      </c>
      <c r="M60" s="31">
        <v>0</v>
      </c>
      <c r="N60" s="31">
        <v>0</v>
      </c>
      <c r="O60" s="31">
        <f t="shared" si="1"/>
        <v>0</v>
      </c>
      <c r="P60" s="35">
        <f t="shared" si="2"/>
        <v>3875</v>
      </c>
      <c r="Q60" s="31">
        <v>0</v>
      </c>
      <c r="R60" s="31">
        <v>800</v>
      </c>
      <c r="S60" s="31">
        <v>388</v>
      </c>
      <c r="T60" s="31">
        <f t="shared" si="3"/>
        <v>388</v>
      </c>
      <c r="U60" s="31">
        <f t="shared" si="6"/>
        <v>388</v>
      </c>
      <c r="V60" s="31">
        <f t="shared" si="4"/>
        <v>0</v>
      </c>
      <c r="W60" s="35">
        <f t="shared" si="5"/>
        <v>3487</v>
      </c>
    </row>
    <row r="61" spans="2:23">
      <c r="B61" s="31">
        <v>60</v>
      </c>
      <c r="C61" s="30">
        <v>956</v>
      </c>
      <c r="D61" s="68" t="s">
        <v>806</v>
      </c>
      <c r="E61" s="35">
        <v>0</v>
      </c>
      <c r="F61" s="35">
        <v>0</v>
      </c>
      <c r="G61" s="38">
        <v>12</v>
      </c>
      <c r="H61" s="38">
        <v>12</v>
      </c>
      <c r="I61" s="35">
        <v>0</v>
      </c>
      <c r="J61" s="35">
        <v>0</v>
      </c>
      <c r="K61" s="35" t="s">
        <v>901</v>
      </c>
      <c r="L61" s="35">
        <f t="shared" si="10"/>
        <v>324</v>
      </c>
      <c r="M61" s="31">
        <v>0</v>
      </c>
      <c r="N61" s="31">
        <v>0</v>
      </c>
      <c r="O61" s="31">
        <f t="shared" si="1"/>
        <v>0</v>
      </c>
      <c r="P61" s="35">
        <f t="shared" si="2"/>
        <v>324</v>
      </c>
      <c r="Q61" s="31">
        <v>0</v>
      </c>
      <c r="R61" s="31">
        <v>0</v>
      </c>
      <c r="S61" s="31">
        <v>0</v>
      </c>
      <c r="T61" s="31">
        <f t="shared" si="3"/>
        <v>0</v>
      </c>
      <c r="U61" s="31">
        <f t="shared" si="6"/>
        <v>0</v>
      </c>
      <c r="V61" s="31">
        <f t="shared" si="4"/>
        <v>0</v>
      </c>
      <c r="W61" s="35">
        <f t="shared" si="5"/>
        <v>324</v>
      </c>
    </row>
    <row r="62" spans="2:23" ht="33">
      <c r="B62" s="31">
        <v>61</v>
      </c>
      <c r="C62" s="30">
        <v>957</v>
      </c>
      <c r="D62" s="68" t="s">
        <v>810</v>
      </c>
      <c r="E62" s="35">
        <v>46</v>
      </c>
      <c r="F62" s="35">
        <v>46</v>
      </c>
      <c r="G62" s="38">
        <v>11144</v>
      </c>
      <c r="H62" s="38">
        <v>11144</v>
      </c>
      <c r="I62" s="35">
        <v>0</v>
      </c>
      <c r="J62" s="35">
        <v>0</v>
      </c>
      <c r="K62" s="35" t="s">
        <v>901</v>
      </c>
      <c r="L62" s="35">
        <f t="shared" si="10"/>
        <v>302130</v>
      </c>
      <c r="M62" s="31">
        <v>0</v>
      </c>
      <c r="N62" s="31">
        <v>0</v>
      </c>
      <c r="O62" s="31">
        <f t="shared" si="1"/>
        <v>0</v>
      </c>
      <c r="P62" s="35">
        <f t="shared" si="2"/>
        <v>302130</v>
      </c>
      <c r="Q62" s="31">
        <v>0</v>
      </c>
      <c r="R62" s="31">
        <v>113150</v>
      </c>
      <c r="S62" s="31">
        <v>30213</v>
      </c>
      <c r="T62" s="31">
        <f t="shared" si="3"/>
        <v>30213</v>
      </c>
      <c r="U62" s="31">
        <f t="shared" si="6"/>
        <v>30213</v>
      </c>
      <c r="V62" s="31">
        <f t="shared" si="4"/>
        <v>0</v>
      </c>
      <c r="W62" s="35">
        <f t="shared" si="5"/>
        <v>271917</v>
      </c>
    </row>
    <row r="63" spans="2:23" ht="33">
      <c r="B63" s="31">
        <v>62</v>
      </c>
      <c r="C63" s="30">
        <v>843</v>
      </c>
      <c r="D63" s="68" t="s">
        <v>734</v>
      </c>
      <c r="E63" s="35">
        <v>7</v>
      </c>
      <c r="F63" s="35">
        <v>0</v>
      </c>
      <c r="G63" s="38">
        <v>514</v>
      </c>
      <c r="H63" s="38">
        <v>0</v>
      </c>
      <c r="I63" s="35">
        <v>212</v>
      </c>
      <c r="J63" s="35">
        <v>282</v>
      </c>
      <c r="K63" s="35" t="s">
        <v>901</v>
      </c>
      <c r="L63" s="35">
        <f t="shared" si="10"/>
        <v>38400</v>
      </c>
      <c r="M63" s="31">
        <v>0</v>
      </c>
      <c r="N63" s="31">
        <v>0</v>
      </c>
      <c r="O63" s="31">
        <f t="shared" si="1"/>
        <v>0</v>
      </c>
      <c r="P63" s="35">
        <f t="shared" si="2"/>
        <v>38400</v>
      </c>
      <c r="Q63" s="31">
        <v>0</v>
      </c>
      <c r="R63" s="31">
        <v>2350</v>
      </c>
      <c r="S63" s="31">
        <v>2350</v>
      </c>
      <c r="T63" s="31">
        <f t="shared" si="3"/>
        <v>2350</v>
      </c>
      <c r="U63" s="31">
        <f t="shared" si="6"/>
        <v>2350</v>
      </c>
      <c r="V63" s="31">
        <f t="shared" si="4"/>
        <v>0</v>
      </c>
      <c r="W63" s="35">
        <f t="shared" si="5"/>
        <v>36050</v>
      </c>
    </row>
    <row r="64" spans="2:23" ht="33">
      <c r="B64" s="31">
        <v>63</v>
      </c>
      <c r="C64" s="30">
        <v>868</v>
      </c>
      <c r="D64" s="68" t="s">
        <v>862</v>
      </c>
      <c r="E64" s="35">
        <v>5</v>
      </c>
      <c r="F64" s="35">
        <v>5</v>
      </c>
      <c r="G64" s="38">
        <v>0</v>
      </c>
      <c r="H64" s="38">
        <v>0</v>
      </c>
      <c r="I64" s="35">
        <v>0</v>
      </c>
      <c r="J64" s="35">
        <v>0</v>
      </c>
      <c r="K64" s="35" t="s">
        <v>901</v>
      </c>
      <c r="L64" s="35">
        <f t="shared" si="10"/>
        <v>135</v>
      </c>
      <c r="M64" s="31">
        <v>0</v>
      </c>
      <c r="N64" s="31">
        <v>0</v>
      </c>
      <c r="O64" s="31">
        <f t="shared" si="1"/>
        <v>0</v>
      </c>
      <c r="P64" s="35">
        <f t="shared" si="2"/>
        <v>135</v>
      </c>
      <c r="Q64" s="31">
        <v>0</v>
      </c>
      <c r="R64" s="31">
        <v>0</v>
      </c>
      <c r="S64" s="31">
        <v>0</v>
      </c>
      <c r="T64" s="31">
        <f t="shared" si="3"/>
        <v>0</v>
      </c>
      <c r="U64" s="31">
        <f t="shared" si="6"/>
        <v>0</v>
      </c>
      <c r="V64" s="31">
        <f t="shared" si="4"/>
        <v>0</v>
      </c>
      <c r="W64" s="35">
        <f t="shared" si="5"/>
        <v>135</v>
      </c>
    </row>
    <row r="65" spans="2:23">
      <c r="B65" s="31">
        <v>64</v>
      </c>
      <c r="C65" s="30">
        <v>826</v>
      </c>
      <c r="D65" s="68" t="s">
        <v>719</v>
      </c>
      <c r="E65" s="35">
        <v>0</v>
      </c>
      <c r="F65" s="35">
        <v>0</v>
      </c>
      <c r="G65" s="38">
        <v>35</v>
      </c>
      <c r="H65" s="38">
        <v>0</v>
      </c>
      <c r="I65" s="35">
        <v>0</v>
      </c>
      <c r="J65" s="35">
        <v>2</v>
      </c>
      <c r="K65" s="35" t="s">
        <v>901</v>
      </c>
      <c r="L65" s="35">
        <f t="shared" si="10"/>
        <v>1800</v>
      </c>
      <c r="M65" s="31">
        <v>0</v>
      </c>
      <c r="N65" s="31">
        <v>0</v>
      </c>
      <c r="O65" s="31">
        <f t="shared" si="1"/>
        <v>0</v>
      </c>
      <c r="P65" s="35">
        <f t="shared" si="2"/>
        <v>1800</v>
      </c>
      <c r="Q65" s="31">
        <v>0</v>
      </c>
      <c r="R65" s="31">
        <v>900</v>
      </c>
      <c r="S65" s="31">
        <v>180</v>
      </c>
      <c r="T65" s="31">
        <f t="shared" si="3"/>
        <v>180</v>
      </c>
      <c r="U65" s="31">
        <f t="shared" si="6"/>
        <v>180</v>
      </c>
      <c r="V65" s="31">
        <f t="shared" si="4"/>
        <v>0</v>
      </c>
      <c r="W65" s="35">
        <f t="shared" si="5"/>
        <v>1620</v>
      </c>
    </row>
    <row r="66" spans="2:23" ht="49.5">
      <c r="B66" s="31">
        <v>65</v>
      </c>
      <c r="C66" s="30">
        <v>844</v>
      </c>
      <c r="D66" s="68" t="s">
        <v>737</v>
      </c>
      <c r="E66" s="35">
        <v>9</v>
      </c>
      <c r="F66" s="35">
        <v>9</v>
      </c>
      <c r="G66" s="38">
        <v>107</v>
      </c>
      <c r="H66" s="38">
        <v>107</v>
      </c>
      <c r="I66" s="35">
        <v>0</v>
      </c>
      <c r="J66" s="35">
        <v>0</v>
      </c>
      <c r="K66" s="35" t="s">
        <v>901</v>
      </c>
      <c r="L66" s="35">
        <f t="shared" si="10"/>
        <v>3132</v>
      </c>
      <c r="M66" s="31">
        <v>0</v>
      </c>
      <c r="N66" s="31">
        <v>0</v>
      </c>
      <c r="O66" s="31">
        <f t="shared" si="1"/>
        <v>0</v>
      </c>
      <c r="P66" s="35">
        <f t="shared" si="2"/>
        <v>3132</v>
      </c>
      <c r="Q66" s="31">
        <v>0</v>
      </c>
      <c r="R66" s="31">
        <v>50</v>
      </c>
      <c r="S66" s="31">
        <v>50</v>
      </c>
      <c r="T66" s="31">
        <f t="shared" si="3"/>
        <v>50</v>
      </c>
      <c r="U66" s="31">
        <f t="shared" si="6"/>
        <v>50</v>
      </c>
      <c r="V66" s="31">
        <f t="shared" si="4"/>
        <v>0</v>
      </c>
      <c r="W66" s="35">
        <f t="shared" si="5"/>
        <v>3082</v>
      </c>
    </row>
    <row r="67" spans="2:23">
      <c r="B67" s="31">
        <v>66</v>
      </c>
      <c r="C67" s="30">
        <v>217</v>
      </c>
      <c r="D67" s="68" t="s">
        <v>351</v>
      </c>
      <c r="E67" s="35">
        <v>0</v>
      </c>
      <c r="F67" s="35">
        <v>0</v>
      </c>
      <c r="G67" s="38">
        <v>14</v>
      </c>
      <c r="H67" s="38">
        <v>0</v>
      </c>
      <c r="I67" s="35">
        <v>0</v>
      </c>
      <c r="J67" s="35">
        <v>15</v>
      </c>
      <c r="K67" s="35" t="s">
        <v>901</v>
      </c>
      <c r="L67" s="35">
        <f t="shared" si="10"/>
        <v>1075</v>
      </c>
      <c r="M67" s="31">
        <v>0</v>
      </c>
      <c r="N67" s="31">
        <v>0</v>
      </c>
      <c r="O67" s="31">
        <f t="shared" ref="O67:O130" si="11">+M67-N67</f>
        <v>0</v>
      </c>
      <c r="P67" s="35">
        <f t="shared" ref="P67:P130" si="12">+L67-N67</f>
        <v>1075</v>
      </c>
      <c r="Q67" s="31">
        <v>0</v>
      </c>
      <c r="R67" s="31">
        <v>50</v>
      </c>
      <c r="S67" s="31">
        <v>50</v>
      </c>
      <c r="T67" s="31">
        <f t="shared" ref="T67:T130" si="13">Q67+S67</f>
        <v>50</v>
      </c>
      <c r="U67" s="31">
        <f t="shared" si="6"/>
        <v>50</v>
      </c>
      <c r="V67" s="31">
        <f t="shared" ref="V67:V130" si="14">T67-U67</f>
        <v>0</v>
      </c>
      <c r="W67" s="35">
        <f t="shared" ref="W67:W130" si="15">+P67-U67</f>
        <v>1025</v>
      </c>
    </row>
    <row r="68" spans="2:23">
      <c r="B68" s="31">
        <v>67</v>
      </c>
      <c r="C68" s="30">
        <v>167</v>
      </c>
      <c r="D68" s="68" t="s">
        <v>275</v>
      </c>
      <c r="E68" s="35">
        <v>0</v>
      </c>
      <c r="F68" s="35">
        <v>0</v>
      </c>
      <c r="G68" s="35">
        <v>550</v>
      </c>
      <c r="H68" s="35">
        <v>0</v>
      </c>
      <c r="I68" s="35">
        <v>118</v>
      </c>
      <c r="J68" s="35">
        <v>656</v>
      </c>
      <c r="K68" s="35" t="s">
        <v>901</v>
      </c>
      <c r="L68" s="35">
        <f t="shared" si="10"/>
        <v>46850</v>
      </c>
      <c r="M68" s="31">
        <v>0</v>
      </c>
      <c r="N68" s="31">
        <v>0</v>
      </c>
      <c r="O68" s="31">
        <f t="shared" si="11"/>
        <v>0</v>
      </c>
      <c r="P68" s="35">
        <f t="shared" si="12"/>
        <v>46850</v>
      </c>
      <c r="Q68" s="31">
        <v>0</v>
      </c>
      <c r="R68" s="31">
        <v>101375</v>
      </c>
      <c r="S68" s="31">
        <v>4685</v>
      </c>
      <c r="T68" s="31">
        <f t="shared" si="13"/>
        <v>4685</v>
      </c>
      <c r="U68" s="31">
        <f t="shared" si="6"/>
        <v>4685</v>
      </c>
      <c r="V68" s="31">
        <f t="shared" si="14"/>
        <v>0</v>
      </c>
      <c r="W68" s="35">
        <f t="shared" si="15"/>
        <v>42165</v>
      </c>
    </row>
    <row r="69" spans="2:23">
      <c r="B69" s="31">
        <v>68</v>
      </c>
      <c r="C69" s="30">
        <v>921</v>
      </c>
      <c r="D69" s="68" t="s">
        <v>921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 t="s">
        <v>901</v>
      </c>
      <c r="L69" s="35">
        <v>0</v>
      </c>
      <c r="M69" s="31">
        <v>96436</v>
      </c>
      <c r="N69" s="31">
        <v>0</v>
      </c>
      <c r="O69" s="31">
        <f t="shared" si="11"/>
        <v>96436</v>
      </c>
      <c r="P69" s="35">
        <f t="shared" si="12"/>
        <v>0</v>
      </c>
      <c r="Q69" s="31">
        <v>0</v>
      </c>
      <c r="R69" s="31">
        <v>0</v>
      </c>
      <c r="S69" s="31">
        <v>0</v>
      </c>
      <c r="T69" s="31">
        <f t="shared" si="13"/>
        <v>0</v>
      </c>
      <c r="U69" s="31">
        <f t="shared" si="6"/>
        <v>0</v>
      </c>
      <c r="V69" s="31">
        <f t="shared" si="14"/>
        <v>0</v>
      </c>
      <c r="W69" s="35">
        <f t="shared" si="15"/>
        <v>0</v>
      </c>
    </row>
    <row r="70" spans="2:23" ht="49.5">
      <c r="B70" s="31">
        <v>69</v>
      </c>
      <c r="C70" s="30">
        <v>986</v>
      </c>
      <c r="D70" s="68" t="s">
        <v>849</v>
      </c>
      <c r="E70" s="35">
        <v>356</v>
      </c>
      <c r="F70" s="35">
        <v>2</v>
      </c>
      <c r="G70" s="38">
        <v>40902</v>
      </c>
      <c r="H70" s="38">
        <v>0</v>
      </c>
      <c r="I70" s="35">
        <v>5001</v>
      </c>
      <c r="J70" s="35">
        <v>8076</v>
      </c>
      <c r="K70" s="35" t="s">
        <v>901</v>
      </c>
      <c r="L70" s="35">
        <f t="shared" ref="L70:L75" si="16">+(E70*50-F70*23)+(G70*50-H70*23)+(I70*25+J70*25)</f>
        <v>2389779</v>
      </c>
      <c r="M70" s="31">
        <v>0</v>
      </c>
      <c r="N70" s="31">
        <v>0</v>
      </c>
      <c r="O70" s="31">
        <f t="shared" si="11"/>
        <v>0</v>
      </c>
      <c r="P70" s="35">
        <f t="shared" si="12"/>
        <v>2389779</v>
      </c>
      <c r="Q70" s="31">
        <v>0</v>
      </c>
      <c r="R70" s="31">
        <v>607150</v>
      </c>
      <c r="S70" s="31">
        <v>238978</v>
      </c>
      <c r="T70" s="31">
        <f t="shared" si="13"/>
        <v>238978</v>
      </c>
      <c r="U70" s="31">
        <f t="shared" si="6"/>
        <v>238978</v>
      </c>
      <c r="V70" s="31">
        <f t="shared" si="14"/>
        <v>0</v>
      </c>
      <c r="W70" s="35">
        <f t="shared" si="15"/>
        <v>2150801</v>
      </c>
    </row>
    <row r="71" spans="2:23">
      <c r="B71" s="31">
        <v>70</v>
      </c>
      <c r="C71" s="30">
        <v>106</v>
      </c>
      <c r="D71" s="68" t="s">
        <v>52</v>
      </c>
      <c r="E71" s="35">
        <v>740</v>
      </c>
      <c r="F71" s="35">
        <v>26</v>
      </c>
      <c r="G71" s="35">
        <v>27615</v>
      </c>
      <c r="H71" s="35">
        <v>536</v>
      </c>
      <c r="I71" s="35">
        <v>7083</v>
      </c>
      <c r="J71" s="35">
        <v>13922</v>
      </c>
      <c r="K71" s="35" t="s">
        <v>901</v>
      </c>
      <c r="L71" s="35">
        <f t="shared" si="16"/>
        <v>1929949</v>
      </c>
      <c r="M71" s="31">
        <v>0</v>
      </c>
      <c r="N71" s="31">
        <v>0</v>
      </c>
      <c r="O71" s="31">
        <f t="shared" si="11"/>
        <v>0</v>
      </c>
      <c r="P71" s="35">
        <f t="shared" si="12"/>
        <v>1929949</v>
      </c>
      <c r="Q71" s="31">
        <v>0</v>
      </c>
      <c r="R71" s="31">
        <v>865825</v>
      </c>
      <c r="S71" s="31">
        <v>192995</v>
      </c>
      <c r="T71" s="31">
        <f t="shared" si="13"/>
        <v>192995</v>
      </c>
      <c r="U71" s="31">
        <f t="shared" si="6"/>
        <v>192995</v>
      </c>
      <c r="V71" s="31">
        <f t="shared" si="14"/>
        <v>0</v>
      </c>
      <c r="W71" s="35">
        <f t="shared" si="15"/>
        <v>1736954</v>
      </c>
    </row>
    <row r="72" spans="2:23">
      <c r="B72" s="31">
        <v>71</v>
      </c>
      <c r="C72" s="30">
        <v>103</v>
      </c>
      <c r="D72" s="68" t="s">
        <v>40</v>
      </c>
      <c r="E72" s="35">
        <v>893</v>
      </c>
      <c r="F72" s="35">
        <v>657</v>
      </c>
      <c r="G72" s="35">
        <v>20818</v>
      </c>
      <c r="H72" s="35">
        <v>1637</v>
      </c>
      <c r="I72" s="35">
        <v>4162</v>
      </c>
      <c r="J72" s="35">
        <v>15478</v>
      </c>
      <c r="K72" s="35" t="s">
        <v>901</v>
      </c>
      <c r="L72" s="35">
        <f t="shared" si="16"/>
        <v>1523788</v>
      </c>
      <c r="M72" s="31">
        <v>0</v>
      </c>
      <c r="N72" s="31">
        <v>0</v>
      </c>
      <c r="O72" s="31">
        <f t="shared" si="11"/>
        <v>0</v>
      </c>
      <c r="P72" s="35">
        <f t="shared" si="12"/>
        <v>1523788</v>
      </c>
      <c r="Q72" s="31">
        <v>0</v>
      </c>
      <c r="R72" s="31">
        <v>301625</v>
      </c>
      <c r="S72" s="31">
        <v>152379</v>
      </c>
      <c r="T72" s="31">
        <f t="shared" si="13"/>
        <v>152379</v>
      </c>
      <c r="U72" s="31">
        <f t="shared" si="6"/>
        <v>152379</v>
      </c>
      <c r="V72" s="31">
        <f t="shared" si="14"/>
        <v>0</v>
      </c>
      <c r="W72" s="35">
        <f t="shared" si="15"/>
        <v>1371409</v>
      </c>
    </row>
    <row r="73" spans="2:23">
      <c r="B73" s="31">
        <v>72</v>
      </c>
      <c r="C73" s="30">
        <v>634</v>
      </c>
      <c r="D73" s="68" t="s">
        <v>401</v>
      </c>
      <c r="E73" s="35">
        <v>29</v>
      </c>
      <c r="F73" s="35">
        <v>0</v>
      </c>
      <c r="G73" s="38">
        <v>3608</v>
      </c>
      <c r="H73" s="38">
        <v>0</v>
      </c>
      <c r="I73" s="35">
        <v>740</v>
      </c>
      <c r="J73" s="35">
        <v>2412</v>
      </c>
      <c r="K73" s="35" t="s">
        <v>901</v>
      </c>
      <c r="L73" s="35">
        <f t="shared" si="16"/>
        <v>260650</v>
      </c>
      <c r="M73" s="31">
        <v>0</v>
      </c>
      <c r="N73" s="31">
        <v>0</v>
      </c>
      <c r="O73" s="31">
        <f t="shared" si="11"/>
        <v>0</v>
      </c>
      <c r="P73" s="35">
        <f t="shared" si="12"/>
        <v>260650</v>
      </c>
      <c r="Q73" s="31">
        <v>0</v>
      </c>
      <c r="R73" s="31">
        <v>171900</v>
      </c>
      <c r="S73" s="31">
        <v>26065</v>
      </c>
      <c r="T73" s="31">
        <f t="shared" si="13"/>
        <v>26065</v>
      </c>
      <c r="U73" s="31">
        <f t="shared" si="6"/>
        <v>26065</v>
      </c>
      <c r="V73" s="31">
        <f t="shared" si="14"/>
        <v>0</v>
      </c>
      <c r="W73" s="35">
        <f t="shared" si="15"/>
        <v>234585</v>
      </c>
    </row>
    <row r="74" spans="2:23">
      <c r="B74" s="31">
        <v>73</v>
      </c>
      <c r="C74" s="30">
        <v>218</v>
      </c>
      <c r="D74" s="68" t="s">
        <v>354</v>
      </c>
      <c r="E74" s="35">
        <v>0</v>
      </c>
      <c r="F74" s="35">
        <v>0</v>
      </c>
      <c r="G74" s="38">
        <v>7373</v>
      </c>
      <c r="H74" s="38">
        <v>0</v>
      </c>
      <c r="I74" s="35">
        <v>3</v>
      </c>
      <c r="J74" s="35">
        <v>24</v>
      </c>
      <c r="K74" s="35" t="s">
        <v>901</v>
      </c>
      <c r="L74" s="35">
        <f t="shared" si="16"/>
        <v>369325</v>
      </c>
      <c r="M74" s="31">
        <v>0</v>
      </c>
      <c r="N74" s="31">
        <v>0</v>
      </c>
      <c r="O74" s="31">
        <f t="shared" si="11"/>
        <v>0</v>
      </c>
      <c r="P74" s="35">
        <f t="shared" si="12"/>
        <v>369325</v>
      </c>
      <c r="Q74" s="31">
        <v>0</v>
      </c>
      <c r="R74" s="31">
        <v>181050</v>
      </c>
      <c r="S74" s="31">
        <v>36933</v>
      </c>
      <c r="T74" s="31">
        <f t="shared" si="13"/>
        <v>36933</v>
      </c>
      <c r="U74" s="31">
        <f t="shared" si="6"/>
        <v>36933</v>
      </c>
      <c r="V74" s="31">
        <f t="shared" si="14"/>
        <v>0</v>
      </c>
      <c r="W74" s="35">
        <f t="shared" si="15"/>
        <v>332392</v>
      </c>
    </row>
    <row r="75" spans="2:23">
      <c r="B75" s="31">
        <v>74</v>
      </c>
      <c r="C75" s="30">
        <v>118</v>
      </c>
      <c r="D75" s="68" t="s">
        <v>122</v>
      </c>
      <c r="E75" s="35">
        <v>0</v>
      </c>
      <c r="F75" s="35">
        <v>0</v>
      </c>
      <c r="G75" s="35">
        <v>1690</v>
      </c>
      <c r="H75" s="35">
        <v>0</v>
      </c>
      <c r="I75" s="35">
        <v>0</v>
      </c>
      <c r="J75" s="35">
        <v>0</v>
      </c>
      <c r="K75" s="35" t="s">
        <v>901</v>
      </c>
      <c r="L75" s="35">
        <f t="shared" si="16"/>
        <v>84500</v>
      </c>
      <c r="M75" s="31">
        <v>0</v>
      </c>
      <c r="N75" s="31">
        <v>0</v>
      </c>
      <c r="O75" s="31">
        <f t="shared" si="11"/>
        <v>0</v>
      </c>
      <c r="P75" s="35">
        <f t="shared" si="12"/>
        <v>84500</v>
      </c>
      <c r="Q75" s="31">
        <v>0</v>
      </c>
      <c r="R75" s="31">
        <v>27075</v>
      </c>
      <c r="S75" s="31">
        <v>8450</v>
      </c>
      <c r="T75" s="31">
        <f t="shared" si="13"/>
        <v>8450</v>
      </c>
      <c r="U75" s="31">
        <f t="shared" si="6"/>
        <v>8450</v>
      </c>
      <c r="V75" s="31">
        <f t="shared" si="14"/>
        <v>0</v>
      </c>
      <c r="W75" s="35">
        <f t="shared" si="15"/>
        <v>76050</v>
      </c>
    </row>
    <row r="76" spans="2:23">
      <c r="B76" s="31">
        <v>75</v>
      </c>
      <c r="C76" s="30">
        <v>130</v>
      </c>
      <c r="D76" s="68" t="s">
        <v>150</v>
      </c>
      <c r="E76" s="35">
        <v>4</v>
      </c>
      <c r="F76" s="35">
        <v>3</v>
      </c>
      <c r="G76" s="35">
        <v>1315</v>
      </c>
      <c r="H76" s="35">
        <v>85</v>
      </c>
      <c r="I76" s="35">
        <v>505</v>
      </c>
      <c r="J76" s="35">
        <v>1859</v>
      </c>
      <c r="K76" s="35" t="s">
        <v>899</v>
      </c>
      <c r="L76" s="35">
        <f>+(E76*50-F76*23)+(G76*100-H76*73)+(I76*100+J76*100)</f>
        <v>361826</v>
      </c>
      <c r="M76" s="31">
        <v>0</v>
      </c>
      <c r="N76" s="31">
        <v>0</v>
      </c>
      <c r="O76" s="31">
        <f t="shared" si="11"/>
        <v>0</v>
      </c>
      <c r="P76" s="35">
        <f t="shared" si="12"/>
        <v>361826</v>
      </c>
      <c r="Q76" s="31">
        <v>0</v>
      </c>
      <c r="R76" s="31">
        <v>2350</v>
      </c>
      <c r="S76" s="31">
        <v>2350</v>
      </c>
      <c r="T76" s="31">
        <f t="shared" si="13"/>
        <v>2350</v>
      </c>
      <c r="U76" s="31">
        <f t="shared" si="6"/>
        <v>2350</v>
      </c>
      <c r="V76" s="31">
        <f t="shared" si="14"/>
        <v>0</v>
      </c>
      <c r="W76" s="35">
        <f t="shared" si="15"/>
        <v>359476</v>
      </c>
    </row>
    <row r="77" spans="2:23">
      <c r="B77" s="31">
        <v>76</v>
      </c>
      <c r="C77" s="30">
        <v>124</v>
      </c>
      <c r="D77" s="68" t="s">
        <v>128</v>
      </c>
      <c r="E77" s="35">
        <v>225</v>
      </c>
      <c r="F77" s="35">
        <v>0</v>
      </c>
      <c r="G77" s="35">
        <v>44881</v>
      </c>
      <c r="H77" s="35">
        <v>0</v>
      </c>
      <c r="I77" s="35">
        <v>7342</v>
      </c>
      <c r="J77" s="35">
        <v>12062</v>
      </c>
      <c r="K77" s="35" t="s">
        <v>901</v>
      </c>
      <c r="L77" s="35">
        <f t="shared" ref="L77:L85" si="17">+(E77*50-F77*23)+(G77*50-H77*23)+(I77*25+J77*25)</f>
        <v>2740400</v>
      </c>
      <c r="M77" s="31">
        <v>0</v>
      </c>
      <c r="N77" s="31">
        <v>0</v>
      </c>
      <c r="O77" s="31">
        <f t="shared" si="11"/>
        <v>0</v>
      </c>
      <c r="P77" s="35">
        <f t="shared" si="12"/>
        <v>2740400</v>
      </c>
      <c r="Q77" s="31">
        <v>0</v>
      </c>
      <c r="R77" s="31">
        <v>1159700</v>
      </c>
      <c r="S77" s="31">
        <v>274040</v>
      </c>
      <c r="T77" s="31">
        <f t="shared" si="13"/>
        <v>274040</v>
      </c>
      <c r="U77" s="31">
        <f t="shared" si="6"/>
        <v>274040</v>
      </c>
      <c r="V77" s="31">
        <f t="shared" si="14"/>
        <v>0</v>
      </c>
      <c r="W77" s="35">
        <f t="shared" si="15"/>
        <v>2466360</v>
      </c>
    </row>
    <row r="78" spans="2:23">
      <c r="B78" s="31">
        <v>77</v>
      </c>
      <c r="C78" s="30">
        <v>102</v>
      </c>
      <c r="D78" s="68" t="s">
        <v>36</v>
      </c>
      <c r="E78" s="35">
        <v>214</v>
      </c>
      <c r="F78" s="35">
        <v>42</v>
      </c>
      <c r="G78" s="35">
        <v>7590</v>
      </c>
      <c r="H78" s="35">
        <v>5</v>
      </c>
      <c r="I78" s="35">
        <v>6927</v>
      </c>
      <c r="J78" s="35">
        <v>16026</v>
      </c>
      <c r="K78" s="35" t="s">
        <v>901</v>
      </c>
      <c r="L78" s="35">
        <f t="shared" si="17"/>
        <v>962944</v>
      </c>
      <c r="M78" s="31">
        <v>13319</v>
      </c>
      <c r="N78" s="31">
        <v>13319</v>
      </c>
      <c r="O78" s="31">
        <f t="shared" si="11"/>
        <v>0</v>
      </c>
      <c r="P78" s="35">
        <f t="shared" si="12"/>
        <v>949625</v>
      </c>
      <c r="Q78" s="31">
        <v>0</v>
      </c>
      <c r="R78" s="31">
        <v>226000</v>
      </c>
      <c r="S78" s="31">
        <v>96294</v>
      </c>
      <c r="T78" s="31">
        <f t="shared" si="13"/>
        <v>96294</v>
      </c>
      <c r="U78" s="31">
        <f t="shared" si="6"/>
        <v>96294</v>
      </c>
      <c r="V78" s="31">
        <f t="shared" si="14"/>
        <v>0</v>
      </c>
      <c r="W78" s="35">
        <f t="shared" si="15"/>
        <v>853331</v>
      </c>
    </row>
    <row r="79" spans="2:23">
      <c r="B79" s="31">
        <v>78</v>
      </c>
      <c r="C79" s="30">
        <v>129</v>
      </c>
      <c r="D79" s="68" t="s">
        <v>144</v>
      </c>
      <c r="E79" s="35">
        <v>300</v>
      </c>
      <c r="F79" s="35">
        <v>11</v>
      </c>
      <c r="G79" s="35">
        <v>21516</v>
      </c>
      <c r="H79" s="35">
        <v>454</v>
      </c>
      <c r="I79" s="35">
        <v>16996</v>
      </c>
      <c r="J79" s="35">
        <v>18264</v>
      </c>
      <c r="K79" s="35" t="s">
        <v>901</v>
      </c>
      <c r="L79" s="35">
        <f t="shared" si="17"/>
        <v>1961605</v>
      </c>
      <c r="M79" s="31">
        <v>0</v>
      </c>
      <c r="N79" s="31">
        <v>0</v>
      </c>
      <c r="O79" s="31">
        <f t="shared" si="11"/>
        <v>0</v>
      </c>
      <c r="P79" s="35">
        <f t="shared" si="12"/>
        <v>1961605</v>
      </c>
      <c r="Q79" s="31">
        <v>0</v>
      </c>
      <c r="R79" s="31">
        <v>332625</v>
      </c>
      <c r="S79" s="31">
        <v>196161</v>
      </c>
      <c r="T79" s="31">
        <f t="shared" si="13"/>
        <v>196161</v>
      </c>
      <c r="U79" s="31">
        <f t="shared" si="6"/>
        <v>196161</v>
      </c>
      <c r="V79" s="31">
        <f t="shared" si="14"/>
        <v>0</v>
      </c>
      <c r="W79" s="35">
        <f t="shared" si="15"/>
        <v>1765444</v>
      </c>
    </row>
    <row r="80" spans="2:23">
      <c r="B80" s="31">
        <v>79</v>
      </c>
      <c r="C80" s="30">
        <v>132</v>
      </c>
      <c r="D80" s="68" t="s">
        <v>158</v>
      </c>
      <c r="E80" s="35">
        <v>165</v>
      </c>
      <c r="F80" s="35">
        <v>51</v>
      </c>
      <c r="G80" s="35">
        <v>57965</v>
      </c>
      <c r="H80" s="35">
        <v>2992</v>
      </c>
      <c r="I80" s="35">
        <v>10525</v>
      </c>
      <c r="J80" s="35">
        <v>47909</v>
      </c>
      <c r="K80" s="35" t="s">
        <v>901</v>
      </c>
      <c r="L80" s="35">
        <f t="shared" si="17"/>
        <v>4297361</v>
      </c>
      <c r="M80" s="31">
        <v>0</v>
      </c>
      <c r="N80" s="31">
        <v>0</v>
      </c>
      <c r="O80" s="31">
        <f t="shared" si="11"/>
        <v>0</v>
      </c>
      <c r="P80" s="35">
        <f t="shared" si="12"/>
        <v>4297361</v>
      </c>
      <c r="Q80" s="31">
        <v>0</v>
      </c>
      <c r="R80" s="31">
        <v>375350</v>
      </c>
      <c r="S80" s="31">
        <v>375350</v>
      </c>
      <c r="T80" s="31">
        <f t="shared" si="13"/>
        <v>375350</v>
      </c>
      <c r="U80" s="31">
        <f t="shared" si="6"/>
        <v>375350</v>
      </c>
      <c r="V80" s="31">
        <f t="shared" si="14"/>
        <v>0</v>
      </c>
      <c r="W80" s="35">
        <f t="shared" si="15"/>
        <v>3922011</v>
      </c>
    </row>
    <row r="81" spans="2:23">
      <c r="B81" s="31">
        <v>80</v>
      </c>
      <c r="C81" s="30">
        <v>127</v>
      </c>
      <c r="D81" s="68" t="s">
        <v>140</v>
      </c>
      <c r="E81" s="35">
        <v>284</v>
      </c>
      <c r="F81" s="35">
        <v>0</v>
      </c>
      <c r="G81" s="35">
        <v>209211</v>
      </c>
      <c r="H81" s="35">
        <v>0</v>
      </c>
      <c r="I81" s="35">
        <v>20367</v>
      </c>
      <c r="J81" s="35">
        <v>82123</v>
      </c>
      <c r="K81" s="35" t="s">
        <v>901</v>
      </c>
      <c r="L81" s="35">
        <f t="shared" si="17"/>
        <v>13037000</v>
      </c>
      <c r="M81" s="31">
        <v>0</v>
      </c>
      <c r="N81" s="31">
        <v>0</v>
      </c>
      <c r="O81" s="31">
        <f t="shared" si="11"/>
        <v>0</v>
      </c>
      <c r="P81" s="35">
        <f t="shared" si="12"/>
        <v>13037000</v>
      </c>
      <c r="Q81" s="31">
        <v>0</v>
      </c>
      <c r="R81" s="31">
        <v>3295050</v>
      </c>
      <c r="S81" s="31">
        <v>1303700</v>
      </c>
      <c r="T81" s="31">
        <f t="shared" si="13"/>
        <v>1303700</v>
      </c>
      <c r="U81" s="31">
        <f t="shared" ref="U81:U142" si="18">IF(T81&gt;P81,P81,T81)</f>
        <v>1303700</v>
      </c>
      <c r="V81" s="31">
        <f t="shared" si="14"/>
        <v>0</v>
      </c>
      <c r="W81" s="35">
        <f t="shared" si="15"/>
        <v>11733300</v>
      </c>
    </row>
    <row r="82" spans="2:23">
      <c r="B82" s="31">
        <v>81</v>
      </c>
      <c r="C82" s="30">
        <v>111</v>
      </c>
      <c r="D82" s="68" t="s">
        <v>100</v>
      </c>
      <c r="E82" s="35">
        <v>2</v>
      </c>
      <c r="F82" s="35">
        <v>0</v>
      </c>
      <c r="G82" s="35">
        <v>293</v>
      </c>
      <c r="H82" s="35">
        <v>52</v>
      </c>
      <c r="I82" s="35">
        <v>120</v>
      </c>
      <c r="J82" s="35">
        <v>584</v>
      </c>
      <c r="K82" s="35" t="s">
        <v>901</v>
      </c>
      <c r="L82" s="35">
        <f t="shared" si="17"/>
        <v>31154</v>
      </c>
      <c r="M82" s="31">
        <v>0</v>
      </c>
      <c r="N82" s="31">
        <v>0</v>
      </c>
      <c r="O82" s="31">
        <f t="shared" si="11"/>
        <v>0</v>
      </c>
      <c r="P82" s="35">
        <f t="shared" si="12"/>
        <v>31154</v>
      </c>
      <c r="Q82" s="31">
        <v>0</v>
      </c>
      <c r="R82" s="31">
        <v>825</v>
      </c>
      <c r="S82" s="31">
        <v>825</v>
      </c>
      <c r="T82" s="31">
        <f t="shared" si="13"/>
        <v>825</v>
      </c>
      <c r="U82" s="31">
        <f t="shared" si="18"/>
        <v>825</v>
      </c>
      <c r="V82" s="31">
        <f t="shared" si="14"/>
        <v>0</v>
      </c>
      <c r="W82" s="35">
        <f t="shared" si="15"/>
        <v>30329</v>
      </c>
    </row>
    <row r="83" spans="2:23">
      <c r="B83" s="31">
        <v>82</v>
      </c>
      <c r="C83" s="30">
        <v>138</v>
      </c>
      <c r="D83" s="68" t="s">
        <v>170</v>
      </c>
      <c r="E83" s="35">
        <v>15</v>
      </c>
      <c r="F83" s="35">
        <v>0</v>
      </c>
      <c r="G83" s="35">
        <v>696</v>
      </c>
      <c r="H83" s="35">
        <v>0</v>
      </c>
      <c r="I83" s="35">
        <v>416</v>
      </c>
      <c r="J83" s="35">
        <v>1373</v>
      </c>
      <c r="K83" s="35" t="s">
        <v>901</v>
      </c>
      <c r="L83" s="35">
        <f t="shared" si="17"/>
        <v>80275</v>
      </c>
      <c r="M83" s="31">
        <v>0</v>
      </c>
      <c r="N83" s="31">
        <v>0</v>
      </c>
      <c r="O83" s="31">
        <f t="shared" si="11"/>
        <v>0</v>
      </c>
      <c r="P83" s="35">
        <f t="shared" si="12"/>
        <v>80275</v>
      </c>
      <c r="Q83" s="31">
        <v>0</v>
      </c>
      <c r="R83" s="31">
        <v>4175</v>
      </c>
      <c r="S83" s="31">
        <v>4175</v>
      </c>
      <c r="T83" s="31">
        <f t="shared" si="13"/>
        <v>4175</v>
      </c>
      <c r="U83" s="31">
        <f t="shared" si="18"/>
        <v>4175</v>
      </c>
      <c r="V83" s="31">
        <f t="shared" si="14"/>
        <v>0</v>
      </c>
      <c r="W83" s="35">
        <f t="shared" si="15"/>
        <v>76100</v>
      </c>
    </row>
    <row r="84" spans="2:23">
      <c r="B84" s="31">
        <v>83</v>
      </c>
      <c r="C84" s="30">
        <v>214</v>
      </c>
      <c r="D84" s="68" t="s">
        <v>335</v>
      </c>
      <c r="E84" s="35">
        <v>3</v>
      </c>
      <c r="F84" s="35">
        <v>0</v>
      </c>
      <c r="G84" s="38">
        <v>2876</v>
      </c>
      <c r="H84" s="38">
        <v>0</v>
      </c>
      <c r="I84" s="35">
        <v>11</v>
      </c>
      <c r="J84" s="35">
        <v>42</v>
      </c>
      <c r="K84" s="35" t="s">
        <v>901</v>
      </c>
      <c r="L84" s="35">
        <f t="shared" si="17"/>
        <v>145275</v>
      </c>
      <c r="M84" s="31">
        <v>0</v>
      </c>
      <c r="N84" s="31">
        <v>0</v>
      </c>
      <c r="O84" s="31">
        <f t="shared" si="11"/>
        <v>0</v>
      </c>
      <c r="P84" s="35">
        <f t="shared" si="12"/>
        <v>145275</v>
      </c>
      <c r="Q84" s="31">
        <v>0</v>
      </c>
      <c r="R84" s="31">
        <v>51825</v>
      </c>
      <c r="S84" s="31">
        <v>14528</v>
      </c>
      <c r="T84" s="31">
        <f t="shared" si="13"/>
        <v>14528</v>
      </c>
      <c r="U84" s="31">
        <f t="shared" si="18"/>
        <v>14528</v>
      </c>
      <c r="V84" s="31">
        <f t="shared" si="14"/>
        <v>0</v>
      </c>
      <c r="W84" s="35">
        <f t="shared" si="15"/>
        <v>130747</v>
      </c>
    </row>
    <row r="85" spans="2:23">
      <c r="B85" s="31">
        <v>84</v>
      </c>
      <c r="C85" s="30">
        <v>105</v>
      </c>
      <c r="D85" s="68" t="s">
        <v>48</v>
      </c>
      <c r="E85" s="35">
        <v>3</v>
      </c>
      <c r="F85" s="35">
        <v>0</v>
      </c>
      <c r="G85" s="35">
        <v>493</v>
      </c>
      <c r="H85" s="35">
        <v>0</v>
      </c>
      <c r="I85" s="35">
        <v>99</v>
      </c>
      <c r="J85" s="35">
        <v>213</v>
      </c>
      <c r="K85" s="35" t="s">
        <v>901</v>
      </c>
      <c r="L85" s="35">
        <f t="shared" si="17"/>
        <v>32600</v>
      </c>
      <c r="M85" s="31">
        <v>0</v>
      </c>
      <c r="N85" s="31">
        <v>0</v>
      </c>
      <c r="O85" s="31">
        <f t="shared" si="11"/>
        <v>0</v>
      </c>
      <c r="P85" s="35">
        <f t="shared" si="12"/>
        <v>32600</v>
      </c>
      <c r="Q85" s="31">
        <v>0</v>
      </c>
      <c r="R85" s="31">
        <v>1050</v>
      </c>
      <c r="S85" s="31">
        <v>1050</v>
      </c>
      <c r="T85" s="31">
        <f t="shared" si="13"/>
        <v>1050</v>
      </c>
      <c r="U85" s="31">
        <f t="shared" si="18"/>
        <v>1050</v>
      </c>
      <c r="V85" s="31">
        <f t="shared" si="14"/>
        <v>0</v>
      </c>
      <c r="W85" s="35">
        <f t="shared" si="15"/>
        <v>31550</v>
      </c>
    </row>
    <row r="86" spans="2:23">
      <c r="B86" s="31">
        <v>85</v>
      </c>
      <c r="C86" s="30">
        <v>635</v>
      </c>
      <c r="D86" s="68" t="s">
        <v>404</v>
      </c>
      <c r="E86" s="35">
        <v>190</v>
      </c>
      <c r="F86" s="35">
        <v>0</v>
      </c>
      <c r="G86" s="38">
        <v>10821</v>
      </c>
      <c r="H86" s="38">
        <v>0</v>
      </c>
      <c r="I86" s="35">
        <v>1753</v>
      </c>
      <c r="J86" s="35">
        <v>5703</v>
      </c>
      <c r="K86" s="35" t="s">
        <v>899</v>
      </c>
      <c r="L86" s="35">
        <f>+(E86*50-F86*23)+(G86*100-H86*73)+(I86*100+J86*100)</f>
        <v>1837200</v>
      </c>
      <c r="M86" s="31">
        <v>0</v>
      </c>
      <c r="N86" s="31">
        <v>0</v>
      </c>
      <c r="O86" s="31">
        <f t="shared" si="11"/>
        <v>0</v>
      </c>
      <c r="P86" s="35">
        <f t="shared" si="12"/>
        <v>1837200</v>
      </c>
      <c r="Q86" s="31">
        <v>0</v>
      </c>
      <c r="R86" s="31">
        <v>221475</v>
      </c>
      <c r="S86" s="31">
        <v>183720</v>
      </c>
      <c r="T86" s="31">
        <f t="shared" si="13"/>
        <v>183720</v>
      </c>
      <c r="U86" s="31">
        <f t="shared" si="18"/>
        <v>183720</v>
      </c>
      <c r="V86" s="31">
        <f t="shared" si="14"/>
        <v>0</v>
      </c>
      <c r="W86" s="35">
        <f t="shared" si="15"/>
        <v>1653480</v>
      </c>
    </row>
    <row r="87" spans="2:23">
      <c r="B87" s="31">
        <v>86</v>
      </c>
      <c r="C87" s="30">
        <v>977</v>
      </c>
      <c r="D87" s="68" t="s">
        <v>838</v>
      </c>
      <c r="E87" s="35">
        <v>0</v>
      </c>
      <c r="F87" s="35">
        <v>0</v>
      </c>
      <c r="G87" s="38">
        <v>770</v>
      </c>
      <c r="H87" s="38">
        <v>770</v>
      </c>
      <c r="I87" s="35">
        <v>0</v>
      </c>
      <c r="J87" s="35">
        <v>0</v>
      </c>
      <c r="K87" s="35" t="s">
        <v>901</v>
      </c>
      <c r="L87" s="35">
        <f>+(E87*50-F87*23)+(G87*50-H87*23)+(I87*25+J87*25)</f>
        <v>20790</v>
      </c>
      <c r="M87" s="31">
        <v>0</v>
      </c>
      <c r="N87" s="31">
        <v>0</v>
      </c>
      <c r="O87" s="31">
        <f t="shared" si="11"/>
        <v>0</v>
      </c>
      <c r="P87" s="35">
        <f t="shared" si="12"/>
        <v>20790</v>
      </c>
      <c r="Q87" s="31">
        <v>0</v>
      </c>
      <c r="R87" s="31">
        <v>180075</v>
      </c>
      <c r="S87" s="31">
        <v>2079</v>
      </c>
      <c r="T87" s="31">
        <f t="shared" si="13"/>
        <v>2079</v>
      </c>
      <c r="U87" s="31">
        <f t="shared" si="18"/>
        <v>2079</v>
      </c>
      <c r="V87" s="31">
        <f t="shared" si="14"/>
        <v>0</v>
      </c>
      <c r="W87" s="35">
        <f t="shared" si="15"/>
        <v>18711</v>
      </c>
    </row>
    <row r="88" spans="2:23">
      <c r="B88" s="31">
        <v>87</v>
      </c>
      <c r="C88" s="30">
        <v>636</v>
      </c>
      <c r="D88" s="68" t="s">
        <v>407</v>
      </c>
      <c r="E88" s="35">
        <v>236</v>
      </c>
      <c r="F88" s="35">
        <v>0</v>
      </c>
      <c r="G88" s="38">
        <v>21676</v>
      </c>
      <c r="H88" s="38">
        <v>0</v>
      </c>
      <c r="I88" s="35">
        <v>3930</v>
      </c>
      <c r="J88" s="35">
        <v>12832</v>
      </c>
      <c r="K88" s="35" t="s">
        <v>899</v>
      </c>
      <c r="L88" s="35">
        <f>+(E88*50-F88*23)+(G88*100-H88*73)+(I88*100+J88*100)</f>
        <v>3855600</v>
      </c>
      <c r="M88" s="31">
        <v>0</v>
      </c>
      <c r="N88" s="31">
        <v>0</v>
      </c>
      <c r="O88" s="31">
        <f t="shared" si="11"/>
        <v>0</v>
      </c>
      <c r="P88" s="35">
        <f t="shared" si="12"/>
        <v>3855600</v>
      </c>
      <c r="Q88" s="31">
        <v>0</v>
      </c>
      <c r="R88" s="31">
        <v>557200</v>
      </c>
      <c r="S88" s="31">
        <v>385560</v>
      </c>
      <c r="T88" s="31">
        <f t="shared" si="13"/>
        <v>385560</v>
      </c>
      <c r="U88" s="31">
        <f t="shared" si="18"/>
        <v>385560</v>
      </c>
      <c r="V88" s="31">
        <f t="shared" si="14"/>
        <v>0</v>
      </c>
      <c r="W88" s="35">
        <f t="shared" si="15"/>
        <v>3470040</v>
      </c>
    </row>
    <row r="89" spans="2:23">
      <c r="B89" s="31">
        <v>88</v>
      </c>
      <c r="C89" s="30">
        <v>667</v>
      </c>
      <c r="D89" s="68" t="s">
        <v>591</v>
      </c>
      <c r="E89" s="35">
        <v>20</v>
      </c>
      <c r="F89" s="35">
        <v>0</v>
      </c>
      <c r="G89" s="38">
        <v>1178</v>
      </c>
      <c r="H89" s="38">
        <v>0</v>
      </c>
      <c r="I89" s="35">
        <v>153</v>
      </c>
      <c r="J89" s="35">
        <v>516</v>
      </c>
      <c r="K89" s="35" t="s">
        <v>899</v>
      </c>
      <c r="L89" s="35">
        <f>+(E89*50-F89*23)+(G89*100-H89*73)+(I89*100+J89*100)</f>
        <v>185700</v>
      </c>
      <c r="M89" s="31">
        <v>154602</v>
      </c>
      <c r="N89" s="31">
        <v>18570</v>
      </c>
      <c r="O89" s="31">
        <f t="shared" si="11"/>
        <v>136032</v>
      </c>
      <c r="P89" s="35">
        <f t="shared" si="12"/>
        <v>167130</v>
      </c>
      <c r="Q89" s="31">
        <v>0</v>
      </c>
      <c r="R89" s="31">
        <v>155775</v>
      </c>
      <c r="S89" s="31">
        <v>18570</v>
      </c>
      <c r="T89" s="31">
        <f t="shared" si="13"/>
        <v>18570</v>
      </c>
      <c r="U89" s="31">
        <f t="shared" si="18"/>
        <v>18570</v>
      </c>
      <c r="V89" s="31">
        <f t="shared" si="14"/>
        <v>0</v>
      </c>
      <c r="W89" s="35">
        <f t="shared" si="15"/>
        <v>148560</v>
      </c>
    </row>
    <row r="90" spans="2:23">
      <c r="B90" s="31">
        <v>89</v>
      </c>
      <c r="C90" s="30">
        <v>637</v>
      </c>
      <c r="D90" s="68" t="s">
        <v>411</v>
      </c>
      <c r="E90" s="35">
        <v>3</v>
      </c>
      <c r="F90" s="35">
        <v>0</v>
      </c>
      <c r="G90" s="38">
        <v>906</v>
      </c>
      <c r="H90" s="38">
        <v>0</v>
      </c>
      <c r="I90" s="35">
        <v>252</v>
      </c>
      <c r="J90" s="35">
        <v>587</v>
      </c>
      <c r="K90" s="35" t="s">
        <v>901</v>
      </c>
      <c r="L90" s="35">
        <f>+(E90*50-F90*23)+(G90*50-H90*23)+(I90*25+J90*25)</f>
        <v>66425</v>
      </c>
      <c r="M90" s="31">
        <v>0</v>
      </c>
      <c r="N90" s="31">
        <v>0</v>
      </c>
      <c r="O90" s="31">
        <f t="shared" si="11"/>
        <v>0</v>
      </c>
      <c r="P90" s="35">
        <f t="shared" si="12"/>
        <v>66425</v>
      </c>
      <c r="Q90" s="31">
        <v>0</v>
      </c>
      <c r="R90" s="31">
        <v>2575</v>
      </c>
      <c r="S90" s="31">
        <v>2575</v>
      </c>
      <c r="T90" s="31">
        <f t="shared" si="13"/>
        <v>2575</v>
      </c>
      <c r="U90" s="31">
        <f t="shared" si="18"/>
        <v>2575</v>
      </c>
      <c r="V90" s="31">
        <f t="shared" si="14"/>
        <v>0</v>
      </c>
      <c r="W90" s="35">
        <f t="shared" si="15"/>
        <v>63850</v>
      </c>
    </row>
    <row r="91" spans="2:23">
      <c r="B91" s="31">
        <v>90</v>
      </c>
      <c r="C91" s="30">
        <v>651</v>
      </c>
      <c r="D91" s="68" t="s">
        <v>473</v>
      </c>
      <c r="E91" s="35">
        <v>113</v>
      </c>
      <c r="F91" s="35">
        <v>0</v>
      </c>
      <c r="G91" s="38">
        <v>11918</v>
      </c>
      <c r="H91" s="38">
        <v>0</v>
      </c>
      <c r="I91" s="35">
        <v>1754</v>
      </c>
      <c r="J91" s="35">
        <v>6885</v>
      </c>
      <c r="K91" s="35" t="s">
        <v>901</v>
      </c>
      <c r="L91" s="35">
        <f>+(E91*50-F91*23)+(G91*50-H91*23)+(I91*25+J91*25)</f>
        <v>817525</v>
      </c>
      <c r="M91" s="31">
        <v>0</v>
      </c>
      <c r="N91" s="31">
        <v>0</v>
      </c>
      <c r="O91" s="31">
        <f t="shared" si="11"/>
        <v>0</v>
      </c>
      <c r="P91" s="35">
        <f t="shared" si="12"/>
        <v>817525</v>
      </c>
      <c r="Q91" s="31">
        <v>0</v>
      </c>
      <c r="R91" s="31">
        <v>743500</v>
      </c>
      <c r="S91" s="31">
        <v>81753</v>
      </c>
      <c r="T91" s="31">
        <f t="shared" si="13"/>
        <v>81753</v>
      </c>
      <c r="U91" s="31">
        <f t="shared" si="18"/>
        <v>81753</v>
      </c>
      <c r="V91" s="31">
        <f t="shared" si="14"/>
        <v>0</v>
      </c>
      <c r="W91" s="35">
        <f t="shared" si="15"/>
        <v>735772</v>
      </c>
    </row>
    <row r="92" spans="2:23">
      <c r="B92" s="31">
        <v>91</v>
      </c>
      <c r="C92" s="30">
        <v>659</v>
      </c>
      <c r="D92" s="68" t="s">
        <v>567</v>
      </c>
      <c r="E92" s="35">
        <v>16</v>
      </c>
      <c r="F92" s="35">
        <v>0</v>
      </c>
      <c r="G92" s="38">
        <v>2375</v>
      </c>
      <c r="H92" s="38">
        <v>0</v>
      </c>
      <c r="I92" s="35">
        <v>274</v>
      </c>
      <c r="J92" s="35">
        <v>967</v>
      </c>
      <c r="K92" s="35" t="s">
        <v>901</v>
      </c>
      <c r="L92" s="35">
        <f>+(E92*50-F92*23)+(G92*50-H92*23)+(I92*25+J92*25)</f>
        <v>150575</v>
      </c>
      <c r="M92" s="31">
        <v>0</v>
      </c>
      <c r="N92" s="31">
        <v>0</v>
      </c>
      <c r="O92" s="31">
        <f t="shared" si="11"/>
        <v>0</v>
      </c>
      <c r="P92" s="35">
        <f t="shared" si="12"/>
        <v>150575</v>
      </c>
      <c r="Q92" s="31">
        <v>0</v>
      </c>
      <c r="R92" s="31">
        <v>490975</v>
      </c>
      <c r="S92" s="31">
        <v>15058</v>
      </c>
      <c r="T92" s="31">
        <f t="shared" si="13"/>
        <v>15058</v>
      </c>
      <c r="U92" s="31">
        <f t="shared" si="18"/>
        <v>15058</v>
      </c>
      <c r="V92" s="31">
        <f t="shared" si="14"/>
        <v>0</v>
      </c>
      <c r="W92" s="35">
        <f t="shared" si="15"/>
        <v>135517</v>
      </c>
    </row>
    <row r="93" spans="2:23">
      <c r="B93" s="31">
        <v>92</v>
      </c>
      <c r="C93" s="30">
        <v>804</v>
      </c>
      <c r="D93" s="68" t="s">
        <v>619</v>
      </c>
      <c r="E93" s="35">
        <v>1134</v>
      </c>
      <c r="F93" s="35">
        <v>0</v>
      </c>
      <c r="G93" s="38">
        <v>114326</v>
      </c>
      <c r="H93" s="38">
        <v>0</v>
      </c>
      <c r="I93" s="35">
        <v>21740</v>
      </c>
      <c r="J93" s="35">
        <v>51446</v>
      </c>
      <c r="K93" s="35" t="s">
        <v>899</v>
      </c>
      <c r="L93" s="35">
        <f>+(E93*50-F93*23)+(G93*100-H93*73)+(I93*100+J93*100)</f>
        <v>18807900</v>
      </c>
      <c r="M93" s="31">
        <v>0</v>
      </c>
      <c r="N93" s="31">
        <v>0</v>
      </c>
      <c r="O93" s="31">
        <f t="shared" si="11"/>
        <v>0</v>
      </c>
      <c r="P93" s="35">
        <f t="shared" si="12"/>
        <v>18807900</v>
      </c>
      <c r="Q93" s="31">
        <v>0</v>
      </c>
      <c r="R93" s="31">
        <v>2848925</v>
      </c>
      <c r="S93" s="31">
        <v>1359060</v>
      </c>
      <c r="T93" s="31">
        <f t="shared" si="13"/>
        <v>1359060</v>
      </c>
      <c r="U93" s="31">
        <f t="shared" si="18"/>
        <v>1359060</v>
      </c>
      <c r="V93" s="31">
        <f t="shared" si="14"/>
        <v>0</v>
      </c>
      <c r="W93" s="35">
        <f t="shared" si="15"/>
        <v>17448840</v>
      </c>
    </row>
    <row r="94" spans="2:23">
      <c r="B94" s="31">
        <v>93</v>
      </c>
      <c r="C94" s="30">
        <v>638</v>
      </c>
      <c r="D94" s="68" t="s">
        <v>414</v>
      </c>
      <c r="E94" s="35">
        <v>18</v>
      </c>
      <c r="F94" s="35">
        <v>0</v>
      </c>
      <c r="G94" s="38">
        <v>3246</v>
      </c>
      <c r="H94" s="38">
        <v>0</v>
      </c>
      <c r="I94" s="35">
        <v>373</v>
      </c>
      <c r="J94" s="35">
        <v>1289</v>
      </c>
      <c r="K94" s="35" t="s">
        <v>899</v>
      </c>
      <c r="L94" s="35">
        <f>+(E94*50-F94*23)+(G94*100-H94*73)+(I94*100+J94*100)</f>
        <v>491700</v>
      </c>
      <c r="M94" s="31">
        <v>0</v>
      </c>
      <c r="N94" s="31">
        <v>0</v>
      </c>
      <c r="O94" s="31">
        <f t="shared" si="11"/>
        <v>0</v>
      </c>
      <c r="P94" s="35">
        <f t="shared" si="12"/>
        <v>491700</v>
      </c>
      <c r="Q94" s="31">
        <v>0</v>
      </c>
      <c r="R94" s="31">
        <v>261425</v>
      </c>
      <c r="S94" s="31">
        <v>49170</v>
      </c>
      <c r="T94" s="31">
        <f t="shared" si="13"/>
        <v>49170</v>
      </c>
      <c r="U94" s="31">
        <f t="shared" si="18"/>
        <v>49170</v>
      </c>
      <c r="V94" s="31">
        <f t="shared" si="14"/>
        <v>0</v>
      </c>
      <c r="W94" s="35">
        <f t="shared" si="15"/>
        <v>442530</v>
      </c>
    </row>
    <row r="95" spans="2:23" ht="33">
      <c r="B95" s="31">
        <v>94</v>
      </c>
      <c r="C95" s="30">
        <v>816</v>
      </c>
      <c r="D95" s="68" t="s">
        <v>703</v>
      </c>
      <c r="E95" s="35">
        <v>153</v>
      </c>
      <c r="F95" s="35">
        <v>0</v>
      </c>
      <c r="G95" s="38">
        <v>37370</v>
      </c>
      <c r="H95" s="38">
        <v>0</v>
      </c>
      <c r="I95" s="35">
        <v>25008</v>
      </c>
      <c r="J95" s="35">
        <v>35860</v>
      </c>
      <c r="K95" s="35" t="s">
        <v>901</v>
      </c>
      <c r="L95" s="35">
        <f>+(E95*50-F95*23)+(G95*50-H95*23)+(I95*25+J95*25)</f>
        <v>3397850</v>
      </c>
      <c r="M95" s="31">
        <v>0</v>
      </c>
      <c r="N95" s="31">
        <v>0</v>
      </c>
      <c r="O95" s="31">
        <f t="shared" si="11"/>
        <v>0</v>
      </c>
      <c r="P95" s="35">
        <f t="shared" si="12"/>
        <v>3397850</v>
      </c>
      <c r="Q95" s="31">
        <v>0</v>
      </c>
      <c r="R95" s="31">
        <v>223725</v>
      </c>
      <c r="S95" s="31">
        <v>223725</v>
      </c>
      <c r="T95" s="31">
        <f t="shared" si="13"/>
        <v>223725</v>
      </c>
      <c r="U95" s="31">
        <f t="shared" si="18"/>
        <v>223725</v>
      </c>
      <c r="V95" s="31">
        <f t="shared" si="14"/>
        <v>0</v>
      </c>
      <c r="W95" s="35">
        <f t="shared" si="15"/>
        <v>3174125</v>
      </c>
    </row>
    <row r="96" spans="2:23" ht="49.5">
      <c r="B96" s="31">
        <v>95</v>
      </c>
      <c r="C96" s="30">
        <v>818</v>
      </c>
      <c r="D96" s="68" t="s">
        <v>707</v>
      </c>
      <c r="E96" s="35">
        <v>119</v>
      </c>
      <c r="F96" s="35">
        <v>0</v>
      </c>
      <c r="G96" s="38">
        <v>33532</v>
      </c>
      <c r="H96" s="38">
        <v>0</v>
      </c>
      <c r="I96" s="35">
        <v>10029</v>
      </c>
      <c r="J96" s="35">
        <v>33934</v>
      </c>
      <c r="K96" s="35" t="s">
        <v>901</v>
      </c>
      <c r="L96" s="35">
        <f>+(E96*50-F96*23)+(G96*50-H96*23)+(I96*25+J96*25)</f>
        <v>2781625</v>
      </c>
      <c r="M96" s="31">
        <v>0</v>
      </c>
      <c r="N96" s="31">
        <v>0</v>
      </c>
      <c r="O96" s="31">
        <f t="shared" si="11"/>
        <v>0</v>
      </c>
      <c r="P96" s="35">
        <f t="shared" si="12"/>
        <v>2781625</v>
      </c>
      <c r="Q96" s="31">
        <v>0</v>
      </c>
      <c r="R96" s="31">
        <v>613475</v>
      </c>
      <c r="S96" s="31">
        <v>278163</v>
      </c>
      <c r="T96" s="31">
        <f t="shared" si="13"/>
        <v>278163</v>
      </c>
      <c r="U96" s="31">
        <f t="shared" si="18"/>
        <v>278163</v>
      </c>
      <c r="V96" s="31">
        <f t="shared" si="14"/>
        <v>0</v>
      </c>
      <c r="W96" s="35">
        <f t="shared" si="15"/>
        <v>2503462</v>
      </c>
    </row>
    <row r="97" spans="2:23" ht="33">
      <c r="B97" s="31">
        <v>96</v>
      </c>
      <c r="C97" s="30">
        <v>989</v>
      </c>
      <c r="D97" s="68" t="s">
        <v>853</v>
      </c>
      <c r="E97" s="35">
        <v>0</v>
      </c>
      <c r="F97" s="35">
        <v>0</v>
      </c>
      <c r="G97" s="38">
        <v>23392</v>
      </c>
      <c r="H97" s="38">
        <v>23392</v>
      </c>
      <c r="I97" s="35">
        <v>0</v>
      </c>
      <c r="J97" s="35">
        <v>0</v>
      </c>
      <c r="K97" s="35" t="s">
        <v>901</v>
      </c>
      <c r="L97" s="35">
        <f>+(E97*50-F97*23)+(G97*50-H97*23)+(I97*25+J97*25)</f>
        <v>631584</v>
      </c>
      <c r="M97" s="31">
        <v>0</v>
      </c>
      <c r="N97" s="31">
        <v>0</v>
      </c>
      <c r="O97" s="31">
        <f t="shared" si="11"/>
        <v>0</v>
      </c>
      <c r="P97" s="35">
        <f t="shared" si="12"/>
        <v>631584</v>
      </c>
      <c r="Q97" s="31">
        <v>0</v>
      </c>
      <c r="R97" s="31">
        <v>524325</v>
      </c>
      <c r="S97" s="31">
        <v>63158</v>
      </c>
      <c r="T97" s="31">
        <f t="shared" si="13"/>
        <v>63158</v>
      </c>
      <c r="U97" s="31">
        <f t="shared" si="18"/>
        <v>63158</v>
      </c>
      <c r="V97" s="31">
        <f t="shared" si="14"/>
        <v>0</v>
      </c>
      <c r="W97" s="35">
        <f t="shared" si="15"/>
        <v>568426</v>
      </c>
    </row>
    <row r="98" spans="2:23">
      <c r="B98" s="31">
        <v>97</v>
      </c>
      <c r="C98" s="30">
        <v>101</v>
      </c>
      <c r="D98" s="68" t="s">
        <v>32</v>
      </c>
      <c r="E98" s="35">
        <v>29</v>
      </c>
      <c r="F98" s="35">
        <v>0</v>
      </c>
      <c r="G98" s="35">
        <v>1291</v>
      </c>
      <c r="H98" s="35">
        <v>0</v>
      </c>
      <c r="I98" s="35">
        <v>14</v>
      </c>
      <c r="J98" s="35">
        <v>169</v>
      </c>
      <c r="K98" s="35" t="s">
        <v>899</v>
      </c>
      <c r="L98" s="35">
        <f>+(E98*50-F98*23)+(G98*100-H98*73)+(I98*100+J98*100)</f>
        <v>148850</v>
      </c>
      <c r="M98" s="31">
        <v>0</v>
      </c>
      <c r="N98" s="31">
        <v>0</v>
      </c>
      <c r="O98" s="31">
        <f t="shared" si="11"/>
        <v>0</v>
      </c>
      <c r="P98" s="35">
        <f t="shared" si="12"/>
        <v>148850</v>
      </c>
      <c r="Q98" s="31">
        <v>0</v>
      </c>
      <c r="R98" s="31">
        <v>28275</v>
      </c>
      <c r="S98" s="31">
        <v>14885</v>
      </c>
      <c r="T98" s="31">
        <f t="shared" si="13"/>
        <v>14885</v>
      </c>
      <c r="U98" s="31">
        <f t="shared" si="18"/>
        <v>14885</v>
      </c>
      <c r="V98" s="31">
        <f t="shared" si="14"/>
        <v>0</v>
      </c>
      <c r="W98" s="35">
        <f t="shared" si="15"/>
        <v>133965</v>
      </c>
    </row>
    <row r="99" spans="2:23">
      <c r="B99" s="31">
        <v>98</v>
      </c>
      <c r="C99" s="30">
        <v>639</v>
      </c>
      <c r="D99" s="68" t="s">
        <v>418</v>
      </c>
      <c r="E99" s="35">
        <v>7</v>
      </c>
      <c r="F99" s="35">
        <v>0</v>
      </c>
      <c r="G99" s="38">
        <v>182</v>
      </c>
      <c r="H99" s="38">
        <v>0</v>
      </c>
      <c r="I99" s="35">
        <v>88</v>
      </c>
      <c r="J99" s="35">
        <v>128</v>
      </c>
      <c r="K99" s="35" t="s">
        <v>899</v>
      </c>
      <c r="L99" s="35">
        <f>+(E99*50-F99*23)+(G99*100-H99*73)+(I99*100+J99*100)</f>
        <v>40150</v>
      </c>
      <c r="M99" s="31">
        <v>0</v>
      </c>
      <c r="N99" s="31">
        <v>0</v>
      </c>
      <c r="O99" s="31">
        <f t="shared" si="11"/>
        <v>0</v>
      </c>
      <c r="P99" s="35">
        <f t="shared" si="12"/>
        <v>40150</v>
      </c>
      <c r="Q99" s="31">
        <v>0</v>
      </c>
      <c r="R99" s="31">
        <v>10775</v>
      </c>
      <c r="S99" s="31">
        <v>4015</v>
      </c>
      <c r="T99" s="31">
        <f t="shared" si="13"/>
        <v>4015</v>
      </c>
      <c r="U99" s="31">
        <f t="shared" si="18"/>
        <v>4015</v>
      </c>
      <c r="V99" s="31">
        <f t="shared" si="14"/>
        <v>0</v>
      </c>
      <c r="W99" s="35">
        <f t="shared" si="15"/>
        <v>36135</v>
      </c>
    </row>
    <row r="100" spans="2:23">
      <c r="B100" s="31">
        <v>99</v>
      </c>
      <c r="C100" s="30">
        <v>640</v>
      </c>
      <c r="D100" s="68" t="s">
        <v>421</v>
      </c>
      <c r="E100" s="35">
        <v>15</v>
      </c>
      <c r="F100" s="35">
        <v>0</v>
      </c>
      <c r="G100" s="38">
        <v>1911</v>
      </c>
      <c r="H100" s="38">
        <v>0</v>
      </c>
      <c r="I100" s="35">
        <v>302</v>
      </c>
      <c r="J100" s="35">
        <v>1204</v>
      </c>
      <c r="K100" s="35" t="s">
        <v>901</v>
      </c>
      <c r="L100" s="35">
        <f>+(E100*50-F100*23)+(G100*50-H100*23)+(I100*25+J100*25)</f>
        <v>133950</v>
      </c>
      <c r="M100" s="31">
        <v>0</v>
      </c>
      <c r="N100" s="31">
        <v>0</v>
      </c>
      <c r="O100" s="31">
        <f t="shared" si="11"/>
        <v>0</v>
      </c>
      <c r="P100" s="35">
        <f t="shared" si="12"/>
        <v>133950</v>
      </c>
      <c r="Q100" s="31">
        <v>0</v>
      </c>
      <c r="R100" s="31">
        <v>80450</v>
      </c>
      <c r="S100" s="31">
        <v>13395</v>
      </c>
      <c r="T100" s="31">
        <f t="shared" si="13"/>
        <v>13395</v>
      </c>
      <c r="U100" s="31">
        <f t="shared" si="18"/>
        <v>13395</v>
      </c>
      <c r="V100" s="31">
        <f t="shared" si="14"/>
        <v>0</v>
      </c>
      <c r="W100" s="35">
        <f t="shared" si="15"/>
        <v>120555</v>
      </c>
    </row>
    <row r="101" spans="2:23">
      <c r="B101" s="31">
        <v>100</v>
      </c>
      <c r="C101" s="30">
        <v>628</v>
      </c>
      <c r="D101" s="68" t="s">
        <v>379</v>
      </c>
      <c r="E101" s="35">
        <v>19</v>
      </c>
      <c r="F101" s="35">
        <v>0</v>
      </c>
      <c r="G101" s="38">
        <v>4635</v>
      </c>
      <c r="H101" s="38">
        <v>0</v>
      </c>
      <c r="I101" s="35">
        <v>1329</v>
      </c>
      <c r="J101" s="35">
        <v>2907</v>
      </c>
      <c r="K101" s="35" t="s">
        <v>901</v>
      </c>
      <c r="L101" s="35">
        <f>+(E101*50-F101*23)+(G101*50-H101*23)+(I101*25+J101*25)</f>
        <v>338600</v>
      </c>
      <c r="M101" s="31">
        <v>0</v>
      </c>
      <c r="N101" s="31">
        <v>0</v>
      </c>
      <c r="O101" s="31">
        <f t="shared" si="11"/>
        <v>0</v>
      </c>
      <c r="P101" s="35">
        <f t="shared" si="12"/>
        <v>338600</v>
      </c>
      <c r="Q101" s="31">
        <v>0</v>
      </c>
      <c r="R101" s="31">
        <v>469775</v>
      </c>
      <c r="S101" s="31">
        <v>33860</v>
      </c>
      <c r="T101" s="31">
        <f t="shared" si="13"/>
        <v>33860</v>
      </c>
      <c r="U101" s="31">
        <f t="shared" si="18"/>
        <v>33860</v>
      </c>
      <c r="V101" s="31">
        <f t="shared" si="14"/>
        <v>0</v>
      </c>
      <c r="W101" s="35">
        <f t="shared" si="15"/>
        <v>304740</v>
      </c>
    </row>
    <row r="102" spans="2:23">
      <c r="B102" s="31">
        <v>101</v>
      </c>
      <c r="C102" s="30">
        <v>629</v>
      </c>
      <c r="D102" s="68" t="s">
        <v>383</v>
      </c>
      <c r="E102" s="35">
        <v>48</v>
      </c>
      <c r="F102" s="35">
        <v>0</v>
      </c>
      <c r="G102" s="38">
        <v>1005</v>
      </c>
      <c r="H102" s="38">
        <v>0</v>
      </c>
      <c r="I102" s="35">
        <v>194</v>
      </c>
      <c r="J102" s="35">
        <v>702</v>
      </c>
      <c r="K102" s="35" t="s">
        <v>901</v>
      </c>
      <c r="L102" s="35">
        <f>+(E102*50-F102*23)+(G102*50-H102*23)+(I102*25+J102*25)</f>
        <v>75050</v>
      </c>
      <c r="M102" s="31">
        <v>0</v>
      </c>
      <c r="N102" s="31">
        <v>0</v>
      </c>
      <c r="O102" s="31">
        <f t="shared" si="11"/>
        <v>0</v>
      </c>
      <c r="P102" s="35">
        <f t="shared" si="12"/>
        <v>75050</v>
      </c>
      <c r="Q102" s="31">
        <v>0</v>
      </c>
      <c r="R102" s="31">
        <v>14350</v>
      </c>
      <c r="S102" s="31">
        <v>7505</v>
      </c>
      <c r="T102" s="31">
        <f t="shared" si="13"/>
        <v>7505</v>
      </c>
      <c r="U102" s="31">
        <f t="shared" si="18"/>
        <v>7505</v>
      </c>
      <c r="V102" s="31">
        <f t="shared" si="14"/>
        <v>0</v>
      </c>
      <c r="W102" s="35">
        <f t="shared" si="15"/>
        <v>67545</v>
      </c>
    </row>
    <row r="103" spans="2:23" ht="33">
      <c r="B103" s="31">
        <v>102</v>
      </c>
      <c r="C103" s="30">
        <v>820</v>
      </c>
      <c r="D103" s="68" t="s">
        <v>711</v>
      </c>
      <c r="E103" s="35">
        <v>78</v>
      </c>
      <c r="F103" s="35">
        <v>9</v>
      </c>
      <c r="G103" s="38">
        <v>72720</v>
      </c>
      <c r="H103" s="38">
        <v>643</v>
      </c>
      <c r="I103" s="35">
        <v>22574</v>
      </c>
      <c r="J103" s="35">
        <v>47523</v>
      </c>
      <c r="K103" s="35" t="s">
        <v>901</v>
      </c>
      <c r="L103" s="35">
        <f>+(E103*50-F103*23)+(G103*50-H103*23)+(I103*25+J103*25)</f>
        <v>5377329</v>
      </c>
      <c r="M103" s="31">
        <v>0</v>
      </c>
      <c r="N103" s="31">
        <v>0</v>
      </c>
      <c r="O103" s="31">
        <f t="shared" si="11"/>
        <v>0</v>
      </c>
      <c r="P103" s="35">
        <f t="shared" si="12"/>
        <v>5377329</v>
      </c>
      <c r="Q103" s="31">
        <v>0</v>
      </c>
      <c r="R103" s="31">
        <v>3413600</v>
      </c>
      <c r="S103" s="31">
        <v>537733</v>
      </c>
      <c r="T103" s="31">
        <f t="shared" si="13"/>
        <v>537733</v>
      </c>
      <c r="U103" s="31">
        <f t="shared" si="18"/>
        <v>537733</v>
      </c>
      <c r="V103" s="31">
        <f t="shared" si="14"/>
        <v>0</v>
      </c>
      <c r="W103" s="35">
        <f t="shared" si="15"/>
        <v>4839596</v>
      </c>
    </row>
    <row r="104" spans="2:23" ht="33">
      <c r="B104" s="31">
        <v>103</v>
      </c>
      <c r="C104" s="30">
        <v>954</v>
      </c>
      <c r="D104" s="68" t="s">
        <v>922</v>
      </c>
      <c r="E104" s="35">
        <v>0</v>
      </c>
      <c r="F104" s="35">
        <v>0</v>
      </c>
      <c r="G104" s="38">
        <v>0</v>
      </c>
      <c r="H104" s="38">
        <v>0</v>
      </c>
      <c r="I104" s="35">
        <v>0</v>
      </c>
      <c r="J104" s="35">
        <v>0</v>
      </c>
      <c r="K104" s="35" t="s">
        <v>901</v>
      </c>
      <c r="L104" s="35">
        <v>0</v>
      </c>
      <c r="M104" s="31">
        <v>3052</v>
      </c>
      <c r="N104" s="31">
        <v>0</v>
      </c>
      <c r="O104" s="31">
        <f t="shared" si="11"/>
        <v>3052</v>
      </c>
      <c r="P104" s="35">
        <f t="shared" si="12"/>
        <v>0</v>
      </c>
      <c r="Q104" s="31">
        <v>1168870</v>
      </c>
      <c r="R104" s="31">
        <v>0</v>
      </c>
      <c r="S104" s="31">
        <v>0</v>
      </c>
      <c r="T104" s="31">
        <f t="shared" si="13"/>
        <v>1168870</v>
      </c>
      <c r="U104" s="31">
        <f t="shared" si="18"/>
        <v>0</v>
      </c>
      <c r="V104" s="31">
        <f t="shared" si="14"/>
        <v>1168870</v>
      </c>
      <c r="W104" s="35">
        <f t="shared" si="15"/>
        <v>0</v>
      </c>
    </row>
    <row r="105" spans="2:23">
      <c r="B105" s="31">
        <v>104</v>
      </c>
      <c r="C105" s="30">
        <v>814</v>
      </c>
      <c r="D105" s="68" t="s">
        <v>695</v>
      </c>
      <c r="E105" s="35">
        <v>33</v>
      </c>
      <c r="F105" s="35">
        <v>0</v>
      </c>
      <c r="G105" s="38">
        <v>2030</v>
      </c>
      <c r="H105" s="38">
        <v>0</v>
      </c>
      <c r="I105" s="35">
        <v>753</v>
      </c>
      <c r="J105" s="35">
        <v>2660</v>
      </c>
      <c r="K105" s="35" t="s">
        <v>901</v>
      </c>
      <c r="L105" s="35">
        <f>+(E105*50-F105*23)+(G105*50-H105*23)+(I105*25+J105*25)</f>
        <v>188475</v>
      </c>
      <c r="M105" s="31">
        <v>0</v>
      </c>
      <c r="N105" s="31">
        <v>0</v>
      </c>
      <c r="O105" s="31">
        <f t="shared" si="11"/>
        <v>0</v>
      </c>
      <c r="P105" s="35">
        <f t="shared" si="12"/>
        <v>188475</v>
      </c>
      <c r="Q105" s="31">
        <v>0</v>
      </c>
      <c r="R105" s="31">
        <v>3175</v>
      </c>
      <c r="S105" s="31">
        <v>3175</v>
      </c>
      <c r="T105" s="31">
        <f t="shared" si="13"/>
        <v>3175</v>
      </c>
      <c r="U105" s="31">
        <f t="shared" si="18"/>
        <v>3175</v>
      </c>
      <c r="V105" s="31">
        <f t="shared" si="14"/>
        <v>0</v>
      </c>
      <c r="W105" s="35">
        <f t="shared" si="15"/>
        <v>185300</v>
      </c>
    </row>
    <row r="106" spans="2:23">
      <c r="B106" s="31">
        <v>105</v>
      </c>
      <c r="C106" s="30">
        <v>143</v>
      </c>
      <c r="D106" s="68" t="s">
        <v>174</v>
      </c>
      <c r="E106" s="35">
        <v>87</v>
      </c>
      <c r="F106" s="35">
        <v>0</v>
      </c>
      <c r="G106" s="35">
        <v>21408</v>
      </c>
      <c r="H106" s="35">
        <v>0</v>
      </c>
      <c r="I106" s="35">
        <v>1327</v>
      </c>
      <c r="J106" s="35">
        <v>15912</v>
      </c>
      <c r="K106" s="35" t="s">
        <v>901</v>
      </c>
      <c r="L106" s="35">
        <f>+(E106*50-F106*23)+(G106*50-H106*23)+(I106*25+J106*25)</f>
        <v>1505725</v>
      </c>
      <c r="M106" s="31">
        <v>0</v>
      </c>
      <c r="N106" s="31">
        <v>0</v>
      </c>
      <c r="O106" s="31">
        <f t="shared" si="11"/>
        <v>0</v>
      </c>
      <c r="P106" s="35">
        <f t="shared" si="12"/>
        <v>1505725</v>
      </c>
      <c r="Q106" s="31">
        <v>0</v>
      </c>
      <c r="R106" s="31">
        <v>1018725</v>
      </c>
      <c r="S106" s="31">
        <v>150573</v>
      </c>
      <c r="T106" s="31">
        <f t="shared" si="13"/>
        <v>150573</v>
      </c>
      <c r="U106" s="31">
        <f t="shared" si="18"/>
        <v>150573</v>
      </c>
      <c r="V106" s="31">
        <f t="shared" si="14"/>
        <v>0</v>
      </c>
      <c r="W106" s="35">
        <f t="shared" si="15"/>
        <v>1355152</v>
      </c>
    </row>
    <row r="107" spans="2:23">
      <c r="B107" s="31">
        <v>106</v>
      </c>
      <c r="C107" s="30">
        <v>652</v>
      </c>
      <c r="D107" s="68" t="s">
        <v>477</v>
      </c>
      <c r="E107" s="35">
        <v>26</v>
      </c>
      <c r="F107" s="35">
        <v>0</v>
      </c>
      <c r="G107" s="38">
        <v>8855</v>
      </c>
      <c r="H107" s="38">
        <v>0</v>
      </c>
      <c r="I107" s="35">
        <v>492</v>
      </c>
      <c r="J107" s="35">
        <v>2048</v>
      </c>
      <c r="K107" s="35" t="s">
        <v>901</v>
      </c>
      <c r="L107" s="35">
        <f>+(E107*50-F107*23)+(G107*50-H107*23)+(I107*25+J107*25)</f>
        <v>507550</v>
      </c>
      <c r="M107" s="31">
        <v>0</v>
      </c>
      <c r="N107" s="31">
        <v>0</v>
      </c>
      <c r="O107" s="31">
        <f t="shared" si="11"/>
        <v>0</v>
      </c>
      <c r="P107" s="35">
        <f t="shared" si="12"/>
        <v>507550</v>
      </c>
      <c r="Q107" s="31">
        <v>0</v>
      </c>
      <c r="R107" s="31">
        <v>551300</v>
      </c>
      <c r="S107" s="31">
        <v>50755</v>
      </c>
      <c r="T107" s="31">
        <f t="shared" si="13"/>
        <v>50755</v>
      </c>
      <c r="U107" s="31">
        <f t="shared" si="18"/>
        <v>50755</v>
      </c>
      <c r="V107" s="31">
        <f t="shared" si="14"/>
        <v>0</v>
      </c>
      <c r="W107" s="35">
        <f t="shared" si="15"/>
        <v>456795</v>
      </c>
    </row>
    <row r="108" spans="2:23">
      <c r="B108" s="31">
        <v>107</v>
      </c>
      <c r="C108" s="30">
        <v>660</v>
      </c>
      <c r="D108" s="68" t="s">
        <v>573</v>
      </c>
      <c r="E108" s="35">
        <v>66</v>
      </c>
      <c r="F108" s="35">
        <v>0</v>
      </c>
      <c r="G108" s="38">
        <v>2230</v>
      </c>
      <c r="H108" s="38">
        <v>0</v>
      </c>
      <c r="I108" s="35">
        <v>447</v>
      </c>
      <c r="J108" s="35">
        <v>1512</v>
      </c>
      <c r="K108" s="35" t="s">
        <v>899</v>
      </c>
      <c r="L108" s="35">
        <f>+(E108*50-F108*23)+(G108*100-H108*73)+(I108*100+J108*100)</f>
        <v>422200</v>
      </c>
      <c r="M108" s="31">
        <v>0</v>
      </c>
      <c r="N108" s="31">
        <v>0</v>
      </c>
      <c r="O108" s="31">
        <f t="shared" si="11"/>
        <v>0</v>
      </c>
      <c r="P108" s="35">
        <f t="shared" si="12"/>
        <v>422200</v>
      </c>
      <c r="Q108" s="31">
        <v>910944</v>
      </c>
      <c r="R108" s="31">
        <v>139375</v>
      </c>
      <c r="S108" s="31">
        <v>42220</v>
      </c>
      <c r="T108" s="31">
        <f t="shared" si="13"/>
        <v>953164</v>
      </c>
      <c r="U108" s="31">
        <f t="shared" si="18"/>
        <v>422200</v>
      </c>
      <c r="V108" s="31">
        <f t="shared" si="14"/>
        <v>530964</v>
      </c>
      <c r="W108" s="35">
        <f t="shared" si="15"/>
        <v>0</v>
      </c>
    </row>
    <row r="109" spans="2:23">
      <c r="B109" s="31">
        <v>108</v>
      </c>
      <c r="C109" s="30">
        <v>653</v>
      </c>
      <c r="D109" s="68" t="s">
        <v>481</v>
      </c>
      <c r="E109" s="35">
        <v>126</v>
      </c>
      <c r="F109" s="35">
        <v>0</v>
      </c>
      <c r="G109" s="38">
        <v>26011</v>
      </c>
      <c r="H109" s="38">
        <v>0</v>
      </c>
      <c r="I109" s="35">
        <v>2414</v>
      </c>
      <c r="J109" s="35">
        <v>7734</v>
      </c>
      <c r="K109" s="35" t="s">
        <v>901</v>
      </c>
      <c r="L109" s="35">
        <f>+(E109*50-F109*23)+(G109*50-H109*23)+(I109*25+J109*25)</f>
        <v>1560550</v>
      </c>
      <c r="M109" s="31">
        <v>0</v>
      </c>
      <c r="N109" s="31">
        <v>0</v>
      </c>
      <c r="O109" s="31">
        <f t="shared" si="11"/>
        <v>0</v>
      </c>
      <c r="P109" s="35">
        <f t="shared" si="12"/>
        <v>1560550</v>
      </c>
      <c r="Q109" s="31">
        <v>0</v>
      </c>
      <c r="R109" s="31">
        <v>2602350</v>
      </c>
      <c r="S109" s="31">
        <v>156055</v>
      </c>
      <c r="T109" s="31">
        <f t="shared" si="13"/>
        <v>156055</v>
      </c>
      <c r="U109" s="31">
        <f t="shared" si="18"/>
        <v>156055</v>
      </c>
      <c r="V109" s="31">
        <f t="shared" si="14"/>
        <v>0</v>
      </c>
      <c r="W109" s="35">
        <f t="shared" si="15"/>
        <v>1404495</v>
      </c>
    </row>
    <row r="110" spans="2:23">
      <c r="B110" s="31">
        <v>109</v>
      </c>
      <c r="C110" s="30">
        <v>642</v>
      </c>
      <c r="D110" s="68" t="s">
        <v>429</v>
      </c>
      <c r="E110" s="35">
        <v>6</v>
      </c>
      <c r="F110" s="35">
        <v>0</v>
      </c>
      <c r="G110" s="38">
        <v>326</v>
      </c>
      <c r="H110" s="38">
        <v>0</v>
      </c>
      <c r="I110" s="35">
        <v>34</v>
      </c>
      <c r="J110" s="35">
        <v>179</v>
      </c>
      <c r="K110" s="35" t="s">
        <v>899</v>
      </c>
      <c r="L110" s="35">
        <f>+(E110*50-F110*23)+(G110*100-H110*73)+(I110*100+J110*100)</f>
        <v>54200</v>
      </c>
      <c r="M110" s="31">
        <v>0</v>
      </c>
      <c r="N110" s="31">
        <v>0</v>
      </c>
      <c r="O110" s="31">
        <f t="shared" si="11"/>
        <v>0</v>
      </c>
      <c r="P110" s="35">
        <f t="shared" si="12"/>
        <v>54200</v>
      </c>
      <c r="Q110" s="31">
        <v>0</v>
      </c>
      <c r="R110" s="31">
        <v>136375</v>
      </c>
      <c r="S110" s="31">
        <v>5420</v>
      </c>
      <c r="T110" s="31">
        <f t="shared" si="13"/>
        <v>5420</v>
      </c>
      <c r="U110" s="31">
        <f t="shared" si="18"/>
        <v>5420</v>
      </c>
      <c r="V110" s="31">
        <f t="shared" si="14"/>
        <v>0</v>
      </c>
      <c r="W110" s="35">
        <f t="shared" si="15"/>
        <v>48780</v>
      </c>
    </row>
    <row r="111" spans="2:23">
      <c r="B111" s="31">
        <v>110</v>
      </c>
      <c r="C111" s="30">
        <v>116</v>
      </c>
      <c r="D111" s="68" t="s">
        <v>104</v>
      </c>
      <c r="E111" s="35">
        <v>60</v>
      </c>
      <c r="F111" s="35">
        <v>0</v>
      </c>
      <c r="G111" s="35">
        <v>2624</v>
      </c>
      <c r="H111" s="35">
        <v>0</v>
      </c>
      <c r="I111" s="35">
        <v>1098</v>
      </c>
      <c r="J111" s="35">
        <v>2123</v>
      </c>
      <c r="K111" s="35" t="s">
        <v>901</v>
      </c>
      <c r="L111" s="35">
        <f>+(E111*50-F111*23)+(G111*50-H111*23)+(I111*25+J111*25)</f>
        <v>214725</v>
      </c>
      <c r="M111" s="31">
        <v>0</v>
      </c>
      <c r="N111" s="31">
        <v>0</v>
      </c>
      <c r="O111" s="31">
        <f t="shared" si="11"/>
        <v>0</v>
      </c>
      <c r="P111" s="35">
        <f t="shared" si="12"/>
        <v>214725</v>
      </c>
      <c r="Q111" s="31">
        <v>0</v>
      </c>
      <c r="R111" s="31">
        <v>30375</v>
      </c>
      <c r="S111" s="31">
        <v>21473</v>
      </c>
      <c r="T111" s="31">
        <f t="shared" si="13"/>
        <v>21473</v>
      </c>
      <c r="U111" s="31">
        <f t="shared" si="18"/>
        <v>21473</v>
      </c>
      <c r="V111" s="31">
        <f t="shared" si="14"/>
        <v>0</v>
      </c>
      <c r="W111" s="35">
        <f t="shared" si="15"/>
        <v>193252</v>
      </c>
    </row>
    <row r="112" spans="2:23">
      <c r="B112" s="31">
        <v>111</v>
      </c>
      <c r="C112" s="30">
        <v>169</v>
      </c>
      <c r="D112" s="68" t="s">
        <v>279</v>
      </c>
      <c r="E112" s="35">
        <v>692</v>
      </c>
      <c r="F112" s="35">
        <v>0</v>
      </c>
      <c r="G112" s="35">
        <v>45989</v>
      </c>
      <c r="H112" s="35">
        <v>0</v>
      </c>
      <c r="I112" s="35">
        <v>3356</v>
      </c>
      <c r="J112" s="35">
        <v>7995</v>
      </c>
      <c r="K112" s="35" t="s">
        <v>901</v>
      </c>
      <c r="L112" s="35">
        <f>+(E112*50-F112*23)+(G112*50-H112*23)+(I112*25+J112*25)</f>
        <v>2617825</v>
      </c>
      <c r="M112" s="31">
        <v>0</v>
      </c>
      <c r="N112" s="31">
        <v>0</v>
      </c>
      <c r="O112" s="31">
        <f t="shared" si="11"/>
        <v>0</v>
      </c>
      <c r="P112" s="35">
        <f t="shared" si="12"/>
        <v>2617825</v>
      </c>
      <c r="Q112" s="31">
        <v>0</v>
      </c>
      <c r="R112" s="31">
        <v>1676175</v>
      </c>
      <c r="S112" s="31">
        <v>261783</v>
      </c>
      <c r="T112" s="31">
        <f t="shared" si="13"/>
        <v>261783</v>
      </c>
      <c r="U112" s="31">
        <f t="shared" si="18"/>
        <v>261783</v>
      </c>
      <c r="V112" s="31">
        <f t="shared" si="14"/>
        <v>0</v>
      </c>
      <c r="W112" s="35">
        <f t="shared" si="15"/>
        <v>2356042</v>
      </c>
    </row>
    <row r="113" spans="2:23">
      <c r="B113" s="31">
        <v>112</v>
      </c>
      <c r="C113" s="30">
        <v>871</v>
      </c>
      <c r="D113" s="68" t="s">
        <v>755</v>
      </c>
      <c r="E113" s="35">
        <v>160</v>
      </c>
      <c r="F113" s="35">
        <v>0</v>
      </c>
      <c r="G113" s="38">
        <v>9710</v>
      </c>
      <c r="H113" s="38">
        <v>0</v>
      </c>
      <c r="I113" s="35">
        <v>142</v>
      </c>
      <c r="J113" s="35">
        <v>1149</v>
      </c>
      <c r="K113" s="35" t="s">
        <v>901</v>
      </c>
      <c r="L113" s="35">
        <f>+(E113*50-F113*23)+(G113*50-H113*23)+(I113*25+J113*25)</f>
        <v>525775</v>
      </c>
      <c r="M113" s="31">
        <v>0</v>
      </c>
      <c r="N113" s="31">
        <v>0</v>
      </c>
      <c r="O113" s="31">
        <f t="shared" si="11"/>
        <v>0</v>
      </c>
      <c r="P113" s="35">
        <f t="shared" si="12"/>
        <v>525775</v>
      </c>
      <c r="Q113" s="31">
        <v>0</v>
      </c>
      <c r="R113" s="31">
        <v>170200</v>
      </c>
      <c r="S113" s="31">
        <v>52578</v>
      </c>
      <c r="T113" s="31">
        <f t="shared" si="13"/>
        <v>52578</v>
      </c>
      <c r="U113" s="31">
        <f t="shared" si="18"/>
        <v>52578</v>
      </c>
      <c r="V113" s="31">
        <f t="shared" si="14"/>
        <v>0</v>
      </c>
      <c r="W113" s="35">
        <f t="shared" si="15"/>
        <v>473197</v>
      </c>
    </row>
    <row r="114" spans="2:23">
      <c r="B114" s="31">
        <v>113</v>
      </c>
      <c r="C114" s="30">
        <v>873</v>
      </c>
      <c r="D114" s="68" t="s">
        <v>758</v>
      </c>
      <c r="E114" s="35">
        <v>4</v>
      </c>
      <c r="F114" s="35">
        <v>0</v>
      </c>
      <c r="G114" s="38">
        <v>203</v>
      </c>
      <c r="H114" s="38">
        <v>0</v>
      </c>
      <c r="I114" s="35">
        <v>23</v>
      </c>
      <c r="J114" s="35">
        <v>62</v>
      </c>
      <c r="K114" s="35" t="s">
        <v>899</v>
      </c>
      <c r="L114" s="35">
        <f>+(E114*50-F114*23)+(G114*100-H114*73)+(I114*100+J114*100)</f>
        <v>29000</v>
      </c>
      <c r="M114" s="31">
        <v>0</v>
      </c>
      <c r="N114" s="31">
        <v>0</v>
      </c>
      <c r="O114" s="31">
        <f t="shared" si="11"/>
        <v>0</v>
      </c>
      <c r="P114" s="35">
        <f t="shared" si="12"/>
        <v>29000</v>
      </c>
      <c r="Q114" s="31">
        <v>0</v>
      </c>
      <c r="R114" s="31">
        <v>650</v>
      </c>
      <c r="S114" s="31">
        <v>650</v>
      </c>
      <c r="T114" s="31">
        <f t="shared" si="13"/>
        <v>650</v>
      </c>
      <c r="U114" s="31">
        <f t="shared" si="18"/>
        <v>650</v>
      </c>
      <c r="V114" s="31">
        <f t="shared" si="14"/>
        <v>0</v>
      </c>
      <c r="W114" s="35">
        <f t="shared" si="15"/>
        <v>28350</v>
      </c>
    </row>
    <row r="115" spans="2:23" ht="33">
      <c r="B115" s="31">
        <v>114</v>
      </c>
      <c r="C115" s="30">
        <v>219</v>
      </c>
      <c r="D115" s="68" t="s">
        <v>858</v>
      </c>
      <c r="E115" s="35">
        <v>5</v>
      </c>
      <c r="F115" s="35">
        <v>5</v>
      </c>
      <c r="G115" s="38">
        <v>0</v>
      </c>
      <c r="H115" s="38">
        <v>0</v>
      </c>
      <c r="I115" s="35">
        <v>0</v>
      </c>
      <c r="J115" s="35">
        <v>0</v>
      </c>
      <c r="K115" s="35" t="s">
        <v>901</v>
      </c>
      <c r="L115" s="35">
        <f>+(E115*50-F115*23)+(G115*50-H115*23)+(I115*25+J115*25)</f>
        <v>135</v>
      </c>
      <c r="M115" s="31">
        <v>0</v>
      </c>
      <c r="N115" s="31">
        <v>0</v>
      </c>
      <c r="O115" s="31">
        <f t="shared" si="11"/>
        <v>0</v>
      </c>
      <c r="P115" s="35">
        <f t="shared" si="12"/>
        <v>135</v>
      </c>
      <c r="Q115" s="31">
        <v>0</v>
      </c>
      <c r="R115" s="31">
        <v>0</v>
      </c>
      <c r="S115" s="31">
        <v>0</v>
      </c>
      <c r="T115" s="31">
        <f t="shared" si="13"/>
        <v>0</v>
      </c>
      <c r="U115" s="31">
        <f t="shared" si="18"/>
        <v>0</v>
      </c>
      <c r="V115" s="31">
        <f t="shared" si="14"/>
        <v>0</v>
      </c>
      <c r="W115" s="35">
        <f t="shared" si="15"/>
        <v>135</v>
      </c>
    </row>
    <row r="116" spans="2:23">
      <c r="B116" s="31">
        <v>115</v>
      </c>
      <c r="C116" s="30">
        <v>830</v>
      </c>
      <c r="D116" s="68" t="s">
        <v>723</v>
      </c>
      <c r="E116" s="35">
        <v>307</v>
      </c>
      <c r="F116" s="35">
        <v>307</v>
      </c>
      <c r="G116" s="38">
        <v>1339</v>
      </c>
      <c r="H116" s="38">
        <v>1339</v>
      </c>
      <c r="I116" s="35">
        <v>0</v>
      </c>
      <c r="J116" s="35">
        <v>0</v>
      </c>
      <c r="K116" s="35" t="s">
        <v>901</v>
      </c>
      <c r="L116" s="35">
        <f>+(E116*50-F116*23)+(G116*50-H116*23)+(I116*25+J116*25)</f>
        <v>44442</v>
      </c>
      <c r="M116" s="31">
        <v>0</v>
      </c>
      <c r="N116" s="31">
        <v>0</v>
      </c>
      <c r="O116" s="31">
        <f t="shared" si="11"/>
        <v>0</v>
      </c>
      <c r="P116" s="35">
        <f t="shared" si="12"/>
        <v>44442</v>
      </c>
      <c r="Q116" s="31">
        <v>0</v>
      </c>
      <c r="R116" s="31">
        <v>32750</v>
      </c>
      <c r="S116" s="31">
        <v>4444</v>
      </c>
      <c r="T116" s="31">
        <f t="shared" si="13"/>
        <v>4444</v>
      </c>
      <c r="U116" s="31">
        <f t="shared" si="18"/>
        <v>4444</v>
      </c>
      <c r="V116" s="31">
        <f t="shared" si="14"/>
        <v>0</v>
      </c>
      <c r="W116" s="35">
        <f t="shared" si="15"/>
        <v>39998</v>
      </c>
    </row>
    <row r="117" spans="2:23">
      <c r="B117" s="31">
        <v>116</v>
      </c>
      <c r="C117" s="30">
        <v>928</v>
      </c>
      <c r="D117" s="68" t="s">
        <v>923</v>
      </c>
      <c r="E117" s="35">
        <v>0</v>
      </c>
      <c r="F117" s="35">
        <v>0</v>
      </c>
      <c r="G117" s="38">
        <v>0</v>
      </c>
      <c r="H117" s="38">
        <v>0</v>
      </c>
      <c r="I117" s="35">
        <v>0</v>
      </c>
      <c r="J117" s="35">
        <v>0</v>
      </c>
      <c r="K117" s="35" t="s">
        <v>901</v>
      </c>
      <c r="L117" s="35">
        <v>0</v>
      </c>
      <c r="M117" s="31">
        <v>13476</v>
      </c>
      <c r="N117" s="31">
        <v>0</v>
      </c>
      <c r="O117" s="31">
        <f t="shared" si="11"/>
        <v>13476</v>
      </c>
      <c r="P117" s="35">
        <f t="shared" si="12"/>
        <v>0</v>
      </c>
      <c r="Q117" s="31">
        <v>0</v>
      </c>
      <c r="R117" s="31">
        <v>0</v>
      </c>
      <c r="S117" s="31">
        <v>0</v>
      </c>
      <c r="T117" s="31">
        <f t="shared" si="13"/>
        <v>0</v>
      </c>
      <c r="U117" s="31">
        <f t="shared" si="18"/>
        <v>0</v>
      </c>
      <c r="V117" s="31">
        <f t="shared" si="14"/>
        <v>0</v>
      </c>
      <c r="W117" s="35">
        <f t="shared" si="15"/>
        <v>0</v>
      </c>
    </row>
    <row r="118" spans="2:23">
      <c r="B118" s="31">
        <v>117</v>
      </c>
      <c r="C118" s="30">
        <v>643</v>
      </c>
      <c r="D118" s="68" t="s">
        <v>432</v>
      </c>
      <c r="E118" s="35">
        <v>27</v>
      </c>
      <c r="F118" s="35">
        <v>0</v>
      </c>
      <c r="G118" s="38">
        <v>2004</v>
      </c>
      <c r="H118" s="38">
        <v>0</v>
      </c>
      <c r="I118" s="35">
        <v>509</v>
      </c>
      <c r="J118" s="35">
        <v>1713</v>
      </c>
      <c r="K118" s="35" t="s">
        <v>901</v>
      </c>
      <c r="L118" s="35">
        <f>+(E118*50-F118*23)+(G118*50-H118*23)+(I118*25+J118*25)</f>
        <v>157100</v>
      </c>
      <c r="M118" s="31">
        <v>0</v>
      </c>
      <c r="N118" s="31">
        <v>0</v>
      </c>
      <c r="O118" s="31">
        <f t="shared" si="11"/>
        <v>0</v>
      </c>
      <c r="P118" s="35">
        <f t="shared" si="12"/>
        <v>157100</v>
      </c>
      <c r="Q118" s="31">
        <v>0</v>
      </c>
      <c r="R118" s="31">
        <v>36225</v>
      </c>
      <c r="S118" s="31">
        <v>15710</v>
      </c>
      <c r="T118" s="31">
        <f t="shared" si="13"/>
        <v>15710</v>
      </c>
      <c r="U118" s="31">
        <f t="shared" si="18"/>
        <v>15710</v>
      </c>
      <c r="V118" s="31">
        <f t="shared" si="14"/>
        <v>0</v>
      </c>
      <c r="W118" s="35">
        <f t="shared" si="15"/>
        <v>141390</v>
      </c>
    </row>
    <row r="119" spans="2:23">
      <c r="B119" s="31">
        <v>118</v>
      </c>
      <c r="C119" s="30">
        <v>213</v>
      </c>
      <c r="D119" s="68" t="s">
        <v>329</v>
      </c>
      <c r="E119" s="35">
        <v>11</v>
      </c>
      <c r="F119" s="35">
        <v>0</v>
      </c>
      <c r="G119" s="35">
        <v>2012</v>
      </c>
      <c r="H119" s="35">
        <v>0</v>
      </c>
      <c r="I119" s="35">
        <v>64</v>
      </c>
      <c r="J119" s="35">
        <v>1073</v>
      </c>
      <c r="K119" s="35" t="s">
        <v>901</v>
      </c>
      <c r="L119" s="35">
        <f>+(E119*50-F119*23)+(G119*50-H119*23)+(I119*25+J119*25)</f>
        <v>129575</v>
      </c>
      <c r="M119" s="31">
        <v>0</v>
      </c>
      <c r="N119" s="31">
        <v>0</v>
      </c>
      <c r="O119" s="31">
        <f t="shared" si="11"/>
        <v>0</v>
      </c>
      <c r="P119" s="35">
        <f t="shared" si="12"/>
        <v>129575</v>
      </c>
      <c r="Q119" s="31">
        <v>0</v>
      </c>
      <c r="R119" s="31">
        <v>75050</v>
      </c>
      <c r="S119" s="31">
        <v>12958</v>
      </c>
      <c r="T119" s="31">
        <f t="shared" si="13"/>
        <v>12958</v>
      </c>
      <c r="U119" s="31">
        <f t="shared" si="18"/>
        <v>12958</v>
      </c>
      <c r="V119" s="31">
        <f t="shared" si="14"/>
        <v>0</v>
      </c>
      <c r="W119" s="35">
        <f t="shared" si="15"/>
        <v>116617</v>
      </c>
    </row>
    <row r="120" spans="2:23">
      <c r="B120" s="31">
        <v>119</v>
      </c>
      <c r="C120" s="30">
        <v>654</v>
      </c>
      <c r="D120" s="68" t="s">
        <v>485</v>
      </c>
      <c r="E120" s="35">
        <v>1458</v>
      </c>
      <c r="F120" s="35">
        <v>0</v>
      </c>
      <c r="G120" s="38">
        <v>69855</v>
      </c>
      <c r="H120" s="38">
        <v>0</v>
      </c>
      <c r="I120" s="35">
        <v>16826</v>
      </c>
      <c r="J120" s="35">
        <v>37932</v>
      </c>
      <c r="K120" s="35" t="s">
        <v>901</v>
      </c>
      <c r="L120" s="35">
        <f>+(E120*50-F120*23)+(G120*50-H120*23)+(I120*25+J120*25)</f>
        <v>4934600</v>
      </c>
      <c r="M120" s="31">
        <v>0</v>
      </c>
      <c r="N120" s="31">
        <v>0</v>
      </c>
      <c r="O120" s="31">
        <f t="shared" si="11"/>
        <v>0</v>
      </c>
      <c r="P120" s="35">
        <f t="shared" si="12"/>
        <v>4934600</v>
      </c>
      <c r="Q120" s="31">
        <v>0</v>
      </c>
      <c r="R120" s="31">
        <v>2412850</v>
      </c>
      <c r="S120" s="31">
        <v>493460</v>
      </c>
      <c r="T120" s="31">
        <f t="shared" si="13"/>
        <v>493460</v>
      </c>
      <c r="U120" s="31">
        <f t="shared" si="18"/>
        <v>493460</v>
      </c>
      <c r="V120" s="31">
        <f t="shared" si="14"/>
        <v>0</v>
      </c>
      <c r="W120" s="35">
        <f t="shared" si="15"/>
        <v>4441140</v>
      </c>
    </row>
    <row r="121" spans="2:23" ht="33">
      <c r="B121" s="31">
        <v>120</v>
      </c>
      <c r="C121" s="30">
        <v>985</v>
      </c>
      <c r="D121" s="68" t="s">
        <v>845</v>
      </c>
      <c r="E121" s="35">
        <v>517</v>
      </c>
      <c r="F121" s="35">
        <v>377</v>
      </c>
      <c r="G121" s="38">
        <v>17343</v>
      </c>
      <c r="H121" s="38">
        <v>9853</v>
      </c>
      <c r="I121" s="35">
        <v>22</v>
      </c>
      <c r="J121" s="35">
        <v>298</v>
      </c>
      <c r="K121" s="35" t="s">
        <v>899</v>
      </c>
      <c r="L121" s="35">
        <f>+(E121*50-F121*23)+(G121*100-H121*73)+(I121*100+J121*100)</f>
        <v>1064210</v>
      </c>
      <c r="M121" s="31">
        <v>0</v>
      </c>
      <c r="N121" s="31">
        <v>0</v>
      </c>
      <c r="O121" s="31">
        <f t="shared" si="11"/>
        <v>0</v>
      </c>
      <c r="P121" s="35">
        <f t="shared" si="12"/>
        <v>1064210</v>
      </c>
      <c r="Q121" s="31">
        <v>0</v>
      </c>
      <c r="R121" s="31">
        <v>228150</v>
      </c>
      <c r="S121" s="31">
        <v>106421</v>
      </c>
      <c r="T121" s="31">
        <f t="shared" si="13"/>
        <v>106421</v>
      </c>
      <c r="U121" s="31">
        <f t="shared" si="18"/>
        <v>106421</v>
      </c>
      <c r="V121" s="31">
        <f t="shared" si="14"/>
        <v>0</v>
      </c>
      <c r="W121" s="35">
        <f t="shared" si="15"/>
        <v>957789</v>
      </c>
    </row>
    <row r="122" spans="2:23">
      <c r="B122" s="31">
        <v>121</v>
      </c>
      <c r="C122" s="30">
        <v>984</v>
      </c>
      <c r="D122" s="68" t="s">
        <v>841</v>
      </c>
      <c r="E122" s="35">
        <v>189</v>
      </c>
      <c r="F122" s="35">
        <v>0</v>
      </c>
      <c r="G122" s="38">
        <v>3445</v>
      </c>
      <c r="H122" s="38">
        <v>0</v>
      </c>
      <c r="I122" s="35">
        <v>21</v>
      </c>
      <c r="J122" s="35">
        <v>144</v>
      </c>
      <c r="K122" s="35" t="s">
        <v>899</v>
      </c>
      <c r="L122" s="35">
        <f>+(E122*50-F122*23)+(G122*100-H122*73)+(I122*100+J122*100)</f>
        <v>370450</v>
      </c>
      <c r="M122" s="31">
        <v>0</v>
      </c>
      <c r="N122" s="31">
        <v>0</v>
      </c>
      <c r="O122" s="31">
        <f t="shared" si="11"/>
        <v>0</v>
      </c>
      <c r="P122" s="35">
        <f t="shared" si="12"/>
        <v>370450</v>
      </c>
      <c r="Q122" s="31">
        <v>0</v>
      </c>
      <c r="R122" s="31">
        <v>74375</v>
      </c>
      <c r="S122" s="31">
        <v>37045</v>
      </c>
      <c r="T122" s="31">
        <f t="shared" si="13"/>
        <v>37045</v>
      </c>
      <c r="U122" s="31">
        <f t="shared" si="18"/>
        <v>37045</v>
      </c>
      <c r="V122" s="31">
        <f t="shared" si="14"/>
        <v>0</v>
      </c>
      <c r="W122" s="35">
        <f t="shared" si="15"/>
        <v>333405</v>
      </c>
    </row>
    <row r="123" spans="2:23">
      <c r="B123" s="31">
        <v>122</v>
      </c>
      <c r="C123" s="30">
        <v>658</v>
      </c>
      <c r="D123" s="68" t="s">
        <v>557</v>
      </c>
      <c r="E123" s="35">
        <v>152</v>
      </c>
      <c r="F123" s="35">
        <v>0</v>
      </c>
      <c r="G123" s="38">
        <v>23449</v>
      </c>
      <c r="H123" s="38">
        <v>0</v>
      </c>
      <c r="I123" s="35">
        <v>7593</v>
      </c>
      <c r="J123" s="35">
        <v>15862</v>
      </c>
      <c r="K123" s="35" t="s">
        <v>901</v>
      </c>
      <c r="L123" s="35">
        <f>+(E123*50-F123*23)+(G123*50-H123*23)+(I123*25+J123*25)</f>
        <v>1766425</v>
      </c>
      <c r="M123" s="31">
        <v>0</v>
      </c>
      <c r="N123" s="31">
        <v>0</v>
      </c>
      <c r="O123" s="31">
        <f t="shared" si="11"/>
        <v>0</v>
      </c>
      <c r="P123" s="35">
        <f t="shared" si="12"/>
        <v>1766425</v>
      </c>
      <c r="Q123" s="31">
        <v>0</v>
      </c>
      <c r="R123" s="31">
        <v>916025</v>
      </c>
      <c r="S123" s="31">
        <v>176643</v>
      </c>
      <c r="T123" s="31">
        <f t="shared" si="13"/>
        <v>176643</v>
      </c>
      <c r="U123" s="31">
        <f t="shared" si="18"/>
        <v>176643</v>
      </c>
      <c r="V123" s="31">
        <f t="shared" si="14"/>
        <v>0</v>
      </c>
      <c r="W123" s="35">
        <f t="shared" si="15"/>
        <v>1589782</v>
      </c>
    </row>
    <row r="124" spans="2:23">
      <c r="B124" s="31">
        <v>123</v>
      </c>
      <c r="C124" s="30">
        <v>208</v>
      </c>
      <c r="D124" s="68" t="s">
        <v>287</v>
      </c>
      <c r="E124" s="35">
        <v>263</v>
      </c>
      <c r="F124" s="35">
        <v>0</v>
      </c>
      <c r="G124" s="35">
        <v>47831</v>
      </c>
      <c r="H124" s="35">
        <v>9</v>
      </c>
      <c r="I124" s="35">
        <v>4791</v>
      </c>
      <c r="J124" s="35">
        <v>27553</v>
      </c>
      <c r="K124" s="35" t="s">
        <v>899</v>
      </c>
      <c r="L124" s="35">
        <f>+(E124*50-F124*23)+(G124*100-H124*73)+(I124*100+J124*100)</f>
        <v>8029993</v>
      </c>
      <c r="M124" s="31">
        <v>0</v>
      </c>
      <c r="N124" s="31">
        <v>0</v>
      </c>
      <c r="O124" s="31">
        <f t="shared" si="11"/>
        <v>0</v>
      </c>
      <c r="P124" s="35">
        <f t="shared" si="12"/>
        <v>8029993</v>
      </c>
      <c r="Q124" s="31">
        <v>0</v>
      </c>
      <c r="R124" s="31">
        <v>758000</v>
      </c>
      <c r="S124" s="31">
        <v>758000</v>
      </c>
      <c r="T124" s="31">
        <f t="shared" si="13"/>
        <v>758000</v>
      </c>
      <c r="U124" s="31">
        <f t="shared" si="18"/>
        <v>758000</v>
      </c>
      <c r="V124" s="31">
        <f t="shared" si="14"/>
        <v>0</v>
      </c>
      <c r="W124" s="35">
        <f t="shared" si="15"/>
        <v>7271993</v>
      </c>
    </row>
    <row r="125" spans="2:23">
      <c r="B125" s="31">
        <v>124</v>
      </c>
      <c r="C125" s="30">
        <v>644</v>
      </c>
      <c r="D125" s="68" t="s">
        <v>435</v>
      </c>
      <c r="E125" s="35">
        <v>3</v>
      </c>
      <c r="F125" s="35">
        <v>0</v>
      </c>
      <c r="G125" s="38">
        <v>355</v>
      </c>
      <c r="H125" s="38">
        <v>0</v>
      </c>
      <c r="I125" s="35">
        <v>32</v>
      </c>
      <c r="J125" s="35">
        <v>202</v>
      </c>
      <c r="K125" s="35" t="s">
        <v>899</v>
      </c>
      <c r="L125" s="35">
        <f>+(E125*50-F125*23)+(G125*100-H125*73)+(I125*100+J125*100)</f>
        <v>59050</v>
      </c>
      <c r="M125" s="31">
        <v>0</v>
      </c>
      <c r="N125" s="31">
        <v>0</v>
      </c>
      <c r="O125" s="31">
        <f t="shared" si="11"/>
        <v>0</v>
      </c>
      <c r="P125" s="35">
        <f t="shared" si="12"/>
        <v>59050</v>
      </c>
      <c r="Q125" s="31">
        <v>0</v>
      </c>
      <c r="R125" s="31">
        <v>2075</v>
      </c>
      <c r="S125" s="31">
        <v>2075</v>
      </c>
      <c r="T125" s="31">
        <f t="shared" si="13"/>
        <v>2075</v>
      </c>
      <c r="U125" s="31">
        <f t="shared" si="18"/>
        <v>2075</v>
      </c>
      <c r="V125" s="31">
        <f t="shared" si="14"/>
        <v>0</v>
      </c>
      <c r="W125" s="35">
        <f t="shared" si="15"/>
        <v>56975</v>
      </c>
    </row>
    <row r="126" spans="2:23">
      <c r="B126" s="31">
        <v>125</v>
      </c>
      <c r="C126" s="30">
        <v>641</v>
      </c>
      <c r="D126" s="68" t="s">
        <v>425</v>
      </c>
      <c r="E126" s="35">
        <v>2</v>
      </c>
      <c r="F126" s="35">
        <v>0</v>
      </c>
      <c r="G126" s="38">
        <v>618</v>
      </c>
      <c r="H126" s="38">
        <v>0</v>
      </c>
      <c r="I126" s="35">
        <v>41</v>
      </c>
      <c r="J126" s="35">
        <v>169</v>
      </c>
      <c r="K126" s="35" t="s">
        <v>901</v>
      </c>
      <c r="L126" s="35">
        <f>+(E126*50-F126*23)+(G126*50-H126*23)+(I126*25+J126*25)</f>
        <v>36250</v>
      </c>
      <c r="M126" s="31">
        <v>0</v>
      </c>
      <c r="N126" s="31">
        <v>0</v>
      </c>
      <c r="O126" s="31">
        <f t="shared" si="11"/>
        <v>0</v>
      </c>
      <c r="P126" s="35">
        <f t="shared" si="12"/>
        <v>36250</v>
      </c>
      <c r="Q126" s="31">
        <v>0</v>
      </c>
      <c r="R126" s="31">
        <v>1225</v>
      </c>
      <c r="S126" s="31">
        <v>1225</v>
      </c>
      <c r="T126" s="31">
        <f t="shared" si="13"/>
        <v>1225</v>
      </c>
      <c r="U126" s="31">
        <f t="shared" si="18"/>
        <v>1225</v>
      </c>
      <c r="V126" s="31">
        <f t="shared" si="14"/>
        <v>0</v>
      </c>
      <c r="W126" s="35">
        <f t="shared" si="15"/>
        <v>35025</v>
      </c>
    </row>
    <row r="127" spans="2:23">
      <c r="B127" s="31">
        <v>126</v>
      </c>
      <c r="C127" s="30">
        <v>620</v>
      </c>
      <c r="D127" s="68" t="s">
        <v>369</v>
      </c>
      <c r="E127" s="35">
        <v>161</v>
      </c>
      <c r="F127" s="35">
        <v>0</v>
      </c>
      <c r="G127" s="38">
        <v>4659</v>
      </c>
      <c r="H127" s="38">
        <v>0</v>
      </c>
      <c r="I127" s="35">
        <v>758</v>
      </c>
      <c r="J127" s="35">
        <v>2589</v>
      </c>
      <c r="K127" s="35" t="s">
        <v>899</v>
      </c>
      <c r="L127" s="35">
        <f>+(E127*50-F127*23)+(G127*100-H127*73)+(I127*100+J127*100)</f>
        <v>808650</v>
      </c>
      <c r="M127" s="31">
        <v>0</v>
      </c>
      <c r="N127" s="31">
        <v>0</v>
      </c>
      <c r="O127" s="31">
        <f t="shared" si="11"/>
        <v>0</v>
      </c>
      <c r="P127" s="35">
        <f t="shared" si="12"/>
        <v>808650</v>
      </c>
      <c r="Q127" s="31">
        <v>0</v>
      </c>
      <c r="R127" s="31">
        <v>73250</v>
      </c>
      <c r="S127" s="31">
        <v>73250</v>
      </c>
      <c r="T127" s="31">
        <f t="shared" si="13"/>
        <v>73250</v>
      </c>
      <c r="U127" s="31">
        <f t="shared" si="18"/>
        <v>73250</v>
      </c>
      <c r="V127" s="31">
        <f t="shared" si="14"/>
        <v>0</v>
      </c>
      <c r="W127" s="35">
        <f t="shared" si="15"/>
        <v>735400</v>
      </c>
    </row>
    <row r="128" spans="2:23">
      <c r="B128" s="31">
        <v>127</v>
      </c>
      <c r="C128" s="30">
        <v>696</v>
      </c>
      <c r="D128" s="68" t="s">
        <v>602</v>
      </c>
      <c r="E128" s="35">
        <v>2</v>
      </c>
      <c r="F128" s="35">
        <v>0</v>
      </c>
      <c r="G128" s="38">
        <v>2806</v>
      </c>
      <c r="H128" s="38">
        <v>0</v>
      </c>
      <c r="I128" s="35">
        <v>146</v>
      </c>
      <c r="J128" s="35">
        <v>203</v>
      </c>
      <c r="K128" s="35" t="s">
        <v>899</v>
      </c>
      <c r="L128" s="35">
        <f>+(E128*50-F128*23)+(G128*100-H128*73)+(I128*100+J128*100)</f>
        <v>315600</v>
      </c>
      <c r="M128" s="31">
        <v>0</v>
      </c>
      <c r="N128" s="31">
        <v>0</v>
      </c>
      <c r="O128" s="31">
        <f t="shared" si="11"/>
        <v>0</v>
      </c>
      <c r="P128" s="35">
        <f t="shared" si="12"/>
        <v>315600</v>
      </c>
      <c r="Q128" s="31">
        <v>0</v>
      </c>
      <c r="R128" s="31">
        <v>319050</v>
      </c>
      <c r="S128" s="31">
        <v>31560</v>
      </c>
      <c r="T128" s="31">
        <f t="shared" si="13"/>
        <v>31560</v>
      </c>
      <c r="U128" s="31">
        <f t="shared" si="18"/>
        <v>31560</v>
      </c>
      <c r="V128" s="31">
        <f t="shared" si="14"/>
        <v>0</v>
      </c>
      <c r="W128" s="35">
        <f t="shared" si="15"/>
        <v>284040</v>
      </c>
    </row>
    <row r="129" spans="2:23">
      <c r="B129" s="31">
        <v>128</v>
      </c>
      <c r="C129" s="30">
        <v>610</v>
      </c>
      <c r="D129" s="68" t="s">
        <v>362</v>
      </c>
      <c r="E129" s="35">
        <v>0</v>
      </c>
      <c r="F129" s="35">
        <v>0</v>
      </c>
      <c r="G129" s="38">
        <v>21</v>
      </c>
      <c r="H129" s="38">
        <v>0</v>
      </c>
      <c r="I129" s="35">
        <v>8</v>
      </c>
      <c r="J129" s="35">
        <v>64</v>
      </c>
      <c r="K129" s="35" t="s">
        <v>901</v>
      </c>
      <c r="L129" s="35">
        <f>+(E129*50-F129*23)+(G129*50-H129*23)+(I129*25+J129*25)</f>
        <v>2850</v>
      </c>
      <c r="M129" s="31">
        <v>0</v>
      </c>
      <c r="N129" s="31">
        <v>0</v>
      </c>
      <c r="O129" s="31">
        <f t="shared" si="11"/>
        <v>0</v>
      </c>
      <c r="P129" s="35">
        <f t="shared" si="12"/>
        <v>2850</v>
      </c>
      <c r="Q129" s="31">
        <v>0</v>
      </c>
      <c r="R129" s="31">
        <v>50025</v>
      </c>
      <c r="S129" s="31">
        <v>285</v>
      </c>
      <c r="T129" s="31">
        <f t="shared" si="13"/>
        <v>285</v>
      </c>
      <c r="U129" s="31">
        <f t="shared" si="18"/>
        <v>285</v>
      </c>
      <c r="V129" s="31">
        <f t="shared" si="14"/>
        <v>0</v>
      </c>
      <c r="W129" s="35">
        <f t="shared" si="15"/>
        <v>2565</v>
      </c>
    </row>
    <row r="130" spans="2:23">
      <c r="B130" s="31">
        <v>129</v>
      </c>
      <c r="C130" s="30">
        <v>656</v>
      </c>
      <c r="D130" s="68" t="s">
        <v>545</v>
      </c>
      <c r="E130" s="35">
        <v>357</v>
      </c>
      <c r="F130" s="35">
        <v>0</v>
      </c>
      <c r="G130" s="38">
        <v>23727</v>
      </c>
      <c r="H130" s="38">
        <v>0</v>
      </c>
      <c r="I130" s="35">
        <v>3034</v>
      </c>
      <c r="J130" s="35">
        <v>8297</v>
      </c>
      <c r="K130" s="35" t="s">
        <v>901</v>
      </c>
      <c r="L130" s="35">
        <f>+(E130*50-F130*23)+(G130*50-H130*23)+(I130*25+J130*25)</f>
        <v>1487475</v>
      </c>
      <c r="M130" s="31">
        <v>0</v>
      </c>
      <c r="N130" s="31">
        <v>0</v>
      </c>
      <c r="O130" s="31">
        <f t="shared" si="11"/>
        <v>0</v>
      </c>
      <c r="P130" s="35">
        <f t="shared" si="12"/>
        <v>1487475</v>
      </c>
      <c r="Q130" s="31">
        <v>0</v>
      </c>
      <c r="R130" s="31">
        <v>738925</v>
      </c>
      <c r="S130" s="31">
        <v>148748</v>
      </c>
      <c r="T130" s="31">
        <f t="shared" si="13"/>
        <v>148748</v>
      </c>
      <c r="U130" s="31">
        <f t="shared" si="18"/>
        <v>148748</v>
      </c>
      <c r="V130" s="31">
        <f t="shared" si="14"/>
        <v>0</v>
      </c>
      <c r="W130" s="35">
        <f t="shared" si="15"/>
        <v>1338727</v>
      </c>
    </row>
    <row r="131" spans="2:23">
      <c r="B131" s="31">
        <v>130</v>
      </c>
      <c r="C131" s="30">
        <v>655</v>
      </c>
      <c r="D131" s="68" t="s">
        <v>539</v>
      </c>
      <c r="E131" s="35">
        <v>37</v>
      </c>
      <c r="F131" s="35">
        <v>0</v>
      </c>
      <c r="G131" s="38">
        <v>1080</v>
      </c>
      <c r="H131" s="38">
        <v>0</v>
      </c>
      <c r="I131" s="35">
        <v>43</v>
      </c>
      <c r="J131" s="35">
        <v>343</v>
      </c>
      <c r="K131" s="35" t="s">
        <v>899</v>
      </c>
      <c r="L131" s="35">
        <f>+(E131*50-F131*23)+(G131*100-H131*73)+(I131*100+J131*100)</f>
        <v>148450</v>
      </c>
      <c r="M131" s="31">
        <v>0</v>
      </c>
      <c r="N131" s="31">
        <v>0</v>
      </c>
      <c r="O131" s="31">
        <f t="shared" ref="O131:O142" si="19">+M131-N131</f>
        <v>0</v>
      </c>
      <c r="P131" s="35">
        <f t="shared" ref="P131:P142" si="20">+L131-N131</f>
        <v>148450</v>
      </c>
      <c r="Q131" s="31">
        <v>0</v>
      </c>
      <c r="R131" s="31">
        <v>90675</v>
      </c>
      <c r="S131" s="31">
        <v>14845</v>
      </c>
      <c r="T131" s="31">
        <f t="shared" ref="T131:T142" si="21">Q131+S131</f>
        <v>14845</v>
      </c>
      <c r="U131" s="31">
        <f t="shared" si="18"/>
        <v>14845</v>
      </c>
      <c r="V131" s="31">
        <f t="shared" ref="V131:V142" si="22">T131-U131</f>
        <v>0</v>
      </c>
      <c r="W131" s="35">
        <f t="shared" ref="W131:W142" si="23">+P131-U131</f>
        <v>133605</v>
      </c>
    </row>
    <row r="132" spans="2:23">
      <c r="B132" s="31">
        <v>131</v>
      </c>
      <c r="C132" s="30">
        <v>126</v>
      </c>
      <c r="D132" s="68" t="s">
        <v>136</v>
      </c>
      <c r="E132" s="35">
        <v>10</v>
      </c>
      <c r="F132" s="35">
        <v>1</v>
      </c>
      <c r="G132" s="35">
        <v>967</v>
      </c>
      <c r="H132" s="35">
        <v>377</v>
      </c>
      <c r="I132" s="35">
        <v>68</v>
      </c>
      <c r="J132" s="35">
        <v>132</v>
      </c>
      <c r="K132" s="35" t="s">
        <v>901</v>
      </c>
      <c r="L132" s="35">
        <f>+(E132*50-F132*23)+(G132*50-H132*23)+(I132*25+J132*25)</f>
        <v>45156</v>
      </c>
      <c r="M132" s="31">
        <v>0</v>
      </c>
      <c r="N132" s="31">
        <v>0</v>
      </c>
      <c r="O132" s="31">
        <f t="shared" si="19"/>
        <v>0</v>
      </c>
      <c r="P132" s="35">
        <f t="shared" si="20"/>
        <v>45156</v>
      </c>
      <c r="Q132" s="31">
        <v>0</v>
      </c>
      <c r="R132" s="31">
        <v>3950</v>
      </c>
      <c r="S132" s="31">
        <v>3950</v>
      </c>
      <c r="T132" s="31">
        <f t="shared" si="21"/>
        <v>3950</v>
      </c>
      <c r="U132" s="31">
        <f t="shared" si="18"/>
        <v>3950</v>
      </c>
      <c r="V132" s="31">
        <f t="shared" si="22"/>
        <v>0</v>
      </c>
      <c r="W132" s="35">
        <f t="shared" si="23"/>
        <v>41206</v>
      </c>
    </row>
    <row r="133" spans="2:23">
      <c r="B133" s="31">
        <v>132</v>
      </c>
      <c r="C133" s="30">
        <v>125</v>
      </c>
      <c r="D133" s="68" t="s">
        <v>132</v>
      </c>
      <c r="E133" s="35">
        <v>6</v>
      </c>
      <c r="F133" s="35">
        <v>1</v>
      </c>
      <c r="G133" s="35">
        <v>456</v>
      </c>
      <c r="H133" s="35">
        <v>180</v>
      </c>
      <c r="I133" s="35">
        <v>150</v>
      </c>
      <c r="J133" s="35">
        <v>180</v>
      </c>
      <c r="K133" s="35" t="s">
        <v>901</v>
      </c>
      <c r="L133" s="35">
        <f>+(E133*50-F133*23)+(G133*50-H133*23)+(I133*25+J133*25)</f>
        <v>27187</v>
      </c>
      <c r="M133" s="31">
        <v>0</v>
      </c>
      <c r="N133" s="31">
        <v>0</v>
      </c>
      <c r="O133" s="31">
        <f t="shared" si="19"/>
        <v>0</v>
      </c>
      <c r="P133" s="35">
        <f t="shared" si="20"/>
        <v>27187</v>
      </c>
      <c r="Q133" s="31">
        <v>0</v>
      </c>
      <c r="R133" s="31">
        <v>700</v>
      </c>
      <c r="S133" s="31">
        <v>700</v>
      </c>
      <c r="T133" s="31">
        <f t="shared" si="21"/>
        <v>700</v>
      </c>
      <c r="U133" s="31">
        <f t="shared" si="18"/>
        <v>700</v>
      </c>
      <c r="V133" s="31">
        <f t="shared" si="22"/>
        <v>0</v>
      </c>
      <c r="W133" s="35">
        <f t="shared" si="23"/>
        <v>26487</v>
      </c>
    </row>
    <row r="134" spans="2:23">
      <c r="B134" s="31">
        <v>133</v>
      </c>
      <c r="C134" s="30">
        <v>134</v>
      </c>
      <c r="D134" s="68" t="s">
        <v>162</v>
      </c>
      <c r="E134" s="35">
        <v>46</v>
      </c>
      <c r="F134" s="35">
        <v>26</v>
      </c>
      <c r="G134" s="35">
        <v>2168</v>
      </c>
      <c r="H134" s="35">
        <v>567</v>
      </c>
      <c r="I134" s="35">
        <v>534</v>
      </c>
      <c r="J134" s="35">
        <v>2027</v>
      </c>
      <c r="K134" s="35" t="s">
        <v>901</v>
      </c>
      <c r="L134" s="35">
        <f>+(E134*50-F134*23)+(G134*50-H134*23)+(I134*25+J134*25)</f>
        <v>161086</v>
      </c>
      <c r="M134" s="31">
        <v>0</v>
      </c>
      <c r="N134" s="31">
        <v>0</v>
      </c>
      <c r="O134" s="31">
        <f t="shared" si="19"/>
        <v>0</v>
      </c>
      <c r="P134" s="35">
        <f t="shared" si="20"/>
        <v>161086</v>
      </c>
      <c r="Q134" s="31">
        <v>0</v>
      </c>
      <c r="R134" s="31">
        <v>12150</v>
      </c>
      <c r="S134" s="31">
        <v>12150</v>
      </c>
      <c r="T134" s="31">
        <f t="shared" si="21"/>
        <v>12150</v>
      </c>
      <c r="U134" s="31">
        <f t="shared" si="18"/>
        <v>12150</v>
      </c>
      <c r="V134" s="31">
        <f t="shared" si="22"/>
        <v>0</v>
      </c>
      <c r="W134" s="35">
        <f t="shared" si="23"/>
        <v>148936</v>
      </c>
    </row>
    <row r="135" spans="2:23" ht="33">
      <c r="B135" s="31">
        <v>134</v>
      </c>
      <c r="C135" s="30">
        <v>207</v>
      </c>
      <c r="D135" s="68" t="s">
        <v>924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 t="s">
        <v>901</v>
      </c>
      <c r="L135" s="35">
        <v>0</v>
      </c>
      <c r="M135" s="31">
        <v>393145</v>
      </c>
      <c r="N135" s="31">
        <v>0</v>
      </c>
      <c r="O135" s="31">
        <f t="shared" si="19"/>
        <v>393145</v>
      </c>
      <c r="P135" s="35">
        <f t="shared" si="20"/>
        <v>0</v>
      </c>
      <c r="Q135" s="31">
        <v>0</v>
      </c>
      <c r="R135" s="31">
        <v>0</v>
      </c>
      <c r="S135" s="31">
        <v>0</v>
      </c>
      <c r="T135" s="31">
        <f t="shared" si="21"/>
        <v>0</v>
      </c>
      <c r="U135" s="31">
        <f t="shared" si="18"/>
        <v>0</v>
      </c>
      <c r="V135" s="31">
        <f t="shared" si="22"/>
        <v>0</v>
      </c>
      <c r="W135" s="35">
        <f t="shared" si="23"/>
        <v>0</v>
      </c>
    </row>
    <row r="136" spans="2:23">
      <c r="B136" s="31">
        <v>135</v>
      </c>
      <c r="C136" s="30">
        <v>619</v>
      </c>
      <c r="D136" s="68" t="s">
        <v>366</v>
      </c>
      <c r="E136" s="35">
        <v>0</v>
      </c>
      <c r="F136" s="35">
        <v>0</v>
      </c>
      <c r="G136" s="38">
        <v>1635</v>
      </c>
      <c r="H136" s="38">
        <v>0</v>
      </c>
      <c r="I136" s="35">
        <v>91</v>
      </c>
      <c r="J136" s="35">
        <v>472</v>
      </c>
      <c r="K136" s="35" t="s">
        <v>901</v>
      </c>
      <c r="L136" s="35">
        <f t="shared" ref="L136:L142" si="24">+(E136*50-F136*23)+(G136*50-H136*23)+(I136*25+J136*25)</f>
        <v>95825</v>
      </c>
      <c r="M136" s="31">
        <v>0</v>
      </c>
      <c r="N136" s="31">
        <v>0</v>
      </c>
      <c r="O136" s="31">
        <f t="shared" si="19"/>
        <v>0</v>
      </c>
      <c r="P136" s="35">
        <f t="shared" si="20"/>
        <v>95825</v>
      </c>
      <c r="Q136" s="31">
        <v>0</v>
      </c>
      <c r="R136" s="31">
        <v>64575</v>
      </c>
      <c r="S136" s="31">
        <v>9583</v>
      </c>
      <c r="T136" s="31">
        <f t="shared" si="21"/>
        <v>9583</v>
      </c>
      <c r="U136" s="31">
        <f t="shared" si="18"/>
        <v>9583</v>
      </c>
      <c r="V136" s="31">
        <f t="shared" si="22"/>
        <v>0</v>
      </c>
      <c r="W136" s="35">
        <f t="shared" si="23"/>
        <v>86242</v>
      </c>
    </row>
    <row r="137" spans="2:23">
      <c r="B137" s="31">
        <v>136</v>
      </c>
      <c r="C137" s="30">
        <v>852</v>
      </c>
      <c r="D137" s="68" t="s">
        <v>741</v>
      </c>
      <c r="E137" s="35">
        <v>100</v>
      </c>
      <c r="F137" s="35">
        <v>100</v>
      </c>
      <c r="G137" s="38">
        <v>5</v>
      </c>
      <c r="H137" s="38">
        <v>5</v>
      </c>
      <c r="I137" s="35">
        <v>0</v>
      </c>
      <c r="J137" s="35">
        <v>0</v>
      </c>
      <c r="K137" s="35" t="s">
        <v>901</v>
      </c>
      <c r="L137" s="35">
        <f t="shared" si="24"/>
        <v>2835</v>
      </c>
      <c r="M137" s="31">
        <v>0</v>
      </c>
      <c r="N137" s="31">
        <v>0</v>
      </c>
      <c r="O137" s="31">
        <f t="shared" si="19"/>
        <v>0</v>
      </c>
      <c r="P137" s="35">
        <f t="shared" si="20"/>
        <v>2835</v>
      </c>
      <c r="Q137" s="31">
        <v>0</v>
      </c>
      <c r="R137" s="31">
        <v>10250</v>
      </c>
      <c r="S137" s="31">
        <v>284</v>
      </c>
      <c r="T137" s="31">
        <f t="shared" si="21"/>
        <v>284</v>
      </c>
      <c r="U137" s="31">
        <f t="shared" si="18"/>
        <v>284</v>
      </c>
      <c r="V137" s="31">
        <f t="shared" si="22"/>
        <v>0</v>
      </c>
      <c r="W137" s="35">
        <f t="shared" si="23"/>
        <v>2551</v>
      </c>
    </row>
    <row r="138" spans="2:23">
      <c r="B138" s="31">
        <v>137</v>
      </c>
      <c r="C138" s="30">
        <v>856</v>
      </c>
      <c r="D138" s="68" t="s">
        <v>747</v>
      </c>
      <c r="E138" s="35">
        <v>211</v>
      </c>
      <c r="F138" s="35">
        <v>211</v>
      </c>
      <c r="G138" s="38">
        <v>1115</v>
      </c>
      <c r="H138" s="38">
        <v>1115</v>
      </c>
      <c r="I138" s="35">
        <v>0</v>
      </c>
      <c r="J138" s="35">
        <v>0</v>
      </c>
      <c r="K138" s="35" t="s">
        <v>901</v>
      </c>
      <c r="L138" s="35">
        <f t="shared" si="24"/>
        <v>35802</v>
      </c>
      <c r="M138" s="31">
        <v>0</v>
      </c>
      <c r="N138" s="31">
        <v>0</v>
      </c>
      <c r="O138" s="31">
        <f t="shared" si="19"/>
        <v>0</v>
      </c>
      <c r="P138" s="35">
        <f t="shared" si="20"/>
        <v>35802</v>
      </c>
      <c r="Q138" s="31">
        <v>0</v>
      </c>
      <c r="R138" s="31">
        <v>450</v>
      </c>
      <c r="S138" s="31">
        <v>450</v>
      </c>
      <c r="T138" s="31">
        <f t="shared" si="21"/>
        <v>450</v>
      </c>
      <c r="U138" s="31">
        <f t="shared" si="18"/>
        <v>450</v>
      </c>
      <c r="V138" s="31">
        <f t="shared" si="22"/>
        <v>0</v>
      </c>
      <c r="W138" s="35">
        <f t="shared" si="23"/>
        <v>35352</v>
      </c>
    </row>
    <row r="139" spans="2:23">
      <c r="B139" s="31">
        <v>138</v>
      </c>
      <c r="C139" s="30">
        <v>854</v>
      </c>
      <c r="D139" s="68" t="s">
        <v>744</v>
      </c>
      <c r="E139" s="35">
        <v>59</v>
      </c>
      <c r="F139" s="35">
        <v>59</v>
      </c>
      <c r="G139" s="38">
        <v>2765</v>
      </c>
      <c r="H139" s="38">
        <v>2765</v>
      </c>
      <c r="I139" s="35">
        <v>0</v>
      </c>
      <c r="J139" s="35">
        <v>0</v>
      </c>
      <c r="K139" s="35" t="s">
        <v>901</v>
      </c>
      <c r="L139" s="35">
        <f t="shared" si="24"/>
        <v>76248</v>
      </c>
      <c r="M139" s="31">
        <v>0</v>
      </c>
      <c r="N139" s="31">
        <v>0</v>
      </c>
      <c r="O139" s="31">
        <f t="shared" si="19"/>
        <v>0</v>
      </c>
      <c r="P139" s="35">
        <f t="shared" si="20"/>
        <v>76248</v>
      </c>
      <c r="Q139" s="31">
        <v>0</v>
      </c>
      <c r="R139" s="31">
        <v>16675</v>
      </c>
      <c r="S139" s="31">
        <v>7625</v>
      </c>
      <c r="T139" s="31">
        <f t="shared" si="21"/>
        <v>7625</v>
      </c>
      <c r="U139" s="31">
        <f t="shared" si="18"/>
        <v>7625</v>
      </c>
      <c r="V139" s="31">
        <f t="shared" si="22"/>
        <v>0</v>
      </c>
      <c r="W139" s="35">
        <f t="shared" si="23"/>
        <v>68623</v>
      </c>
    </row>
    <row r="140" spans="2:23" ht="33">
      <c r="B140" s="31">
        <v>139</v>
      </c>
      <c r="C140" s="30">
        <v>840</v>
      </c>
      <c r="D140" s="68" t="s">
        <v>730</v>
      </c>
      <c r="E140" s="35">
        <v>118</v>
      </c>
      <c r="F140" s="35">
        <v>118</v>
      </c>
      <c r="G140" s="38">
        <v>17296</v>
      </c>
      <c r="H140" s="38">
        <v>17296</v>
      </c>
      <c r="I140" s="35">
        <v>0</v>
      </c>
      <c r="J140" s="35">
        <v>0</v>
      </c>
      <c r="K140" s="35" t="s">
        <v>901</v>
      </c>
      <c r="L140" s="35">
        <f t="shared" si="24"/>
        <v>470178</v>
      </c>
      <c r="M140" s="31">
        <v>0</v>
      </c>
      <c r="N140" s="31">
        <v>0</v>
      </c>
      <c r="O140" s="31">
        <f t="shared" si="19"/>
        <v>0</v>
      </c>
      <c r="P140" s="35">
        <f t="shared" si="20"/>
        <v>470178</v>
      </c>
      <c r="Q140" s="31">
        <v>0</v>
      </c>
      <c r="R140" s="31">
        <v>2038375</v>
      </c>
      <c r="S140" s="31">
        <v>47018</v>
      </c>
      <c r="T140" s="31">
        <f t="shared" si="21"/>
        <v>47018</v>
      </c>
      <c r="U140" s="31">
        <f t="shared" si="18"/>
        <v>47018</v>
      </c>
      <c r="V140" s="31">
        <f t="shared" si="22"/>
        <v>0</v>
      </c>
      <c r="W140" s="35">
        <f t="shared" si="23"/>
        <v>423160</v>
      </c>
    </row>
    <row r="141" spans="2:23" ht="33">
      <c r="B141" s="31">
        <v>140</v>
      </c>
      <c r="C141" s="30">
        <v>846</v>
      </c>
      <c r="D141" s="68" t="s">
        <v>860</v>
      </c>
      <c r="E141" s="35">
        <v>53</v>
      </c>
      <c r="F141" s="35">
        <v>53</v>
      </c>
      <c r="G141" s="38">
        <v>0</v>
      </c>
      <c r="H141" s="38">
        <v>0</v>
      </c>
      <c r="I141" s="35">
        <v>0</v>
      </c>
      <c r="J141" s="35">
        <v>0</v>
      </c>
      <c r="K141" s="35" t="s">
        <v>901</v>
      </c>
      <c r="L141" s="35">
        <f t="shared" si="24"/>
        <v>1431</v>
      </c>
      <c r="M141" s="31">
        <v>0</v>
      </c>
      <c r="N141" s="31">
        <v>0</v>
      </c>
      <c r="O141" s="31">
        <f t="shared" si="19"/>
        <v>0</v>
      </c>
      <c r="P141" s="35">
        <f t="shared" si="20"/>
        <v>1431</v>
      </c>
      <c r="Q141" s="31">
        <v>0</v>
      </c>
      <c r="R141" s="31">
        <v>200</v>
      </c>
      <c r="S141" s="31">
        <v>143</v>
      </c>
      <c r="T141" s="31">
        <f t="shared" si="21"/>
        <v>143</v>
      </c>
      <c r="U141" s="31">
        <f t="shared" si="18"/>
        <v>143</v>
      </c>
      <c r="V141" s="31">
        <f t="shared" si="22"/>
        <v>0</v>
      </c>
      <c r="W141" s="35">
        <f t="shared" si="23"/>
        <v>1288</v>
      </c>
    </row>
    <row r="142" spans="2:23">
      <c r="B142" s="31">
        <v>141</v>
      </c>
      <c r="C142" s="30">
        <v>646</v>
      </c>
      <c r="D142" s="68" t="s">
        <v>441</v>
      </c>
      <c r="E142" s="35">
        <v>25</v>
      </c>
      <c r="F142" s="35">
        <v>0</v>
      </c>
      <c r="G142" s="38">
        <v>3892</v>
      </c>
      <c r="H142" s="38">
        <v>0</v>
      </c>
      <c r="I142" s="35">
        <v>498</v>
      </c>
      <c r="J142" s="35">
        <v>1842</v>
      </c>
      <c r="K142" s="35" t="s">
        <v>901</v>
      </c>
      <c r="L142" s="35">
        <f t="shared" si="24"/>
        <v>254350</v>
      </c>
      <c r="M142" s="31">
        <v>0</v>
      </c>
      <c r="N142" s="31">
        <v>0</v>
      </c>
      <c r="O142" s="31">
        <f t="shared" si="19"/>
        <v>0</v>
      </c>
      <c r="P142" s="35">
        <f t="shared" si="20"/>
        <v>254350</v>
      </c>
      <c r="Q142" s="31">
        <v>0</v>
      </c>
      <c r="R142" s="31">
        <v>171825</v>
      </c>
      <c r="S142" s="31">
        <v>25435</v>
      </c>
      <c r="T142" s="31">
        <f t="shared" si="21"/>
        <v>25435</v>
      </c>
      <c r="U142" s="31">
        <f t="shared" si="18"/>
        <v>25435</v>
      </c>
      <c r="V142" s="31">
        <f t="shared" si="22"/>
        <v>0</v>
      </c>
      <c r="W142" s="35">
        <f t="shared" si="23"/>
        <v>228915</v>
      </c>
    </row>
    <row r="143" spans="2:23">
      <c r="C143" s="71" t="s">
        <v>855</v>
      </c>
      <c r="D143" s="72"/>
      <c r="E143" s="34">
        <f t="shared" ref="E143:J143" si="25">SUM(E2:E142)</f>
        <v>14026</v>
      </c>
      <c r="F143" s="34">
        <f t="shared" si="25"/>
        <v>2815</v>
      </c>
      <c r="G143" s="34">
        <f t="shared" si="25"/>
        <v>1406966</v>
      </c>
      <c r="H143" s="34">
        <f t="shared" si="25"/>
        <v>87618</v>
      </c>
      <c r="I143" s="34">
        <f t="shared" si="25"/>
        <v>260125</v>
      </c>
      <c r="J143" s="34">
        <f t="shared" si="25"/>
        <v>670742</v>
      </c>
      <c r="K143" s="35"/>
      <c r="L143" s="34">
        <f t="shared" ref="L143:W143" si="26">SUM(L2:L142)</f>
        <v>116842966</v>
      </c>
      <c r="M143" s="34">
        <f t="shared" si="26"/>
        <v>2792808</v>
      </c>
      <c r="N143" s="34">
        <f t="shared" si="26"/>
        <v>195257</v>
      </c>
      <c r="O143" s="34">
        <f t="shared" si="26"/>
        <v>2597551</v>
      </c>
      <c r="P143" s="34">
        <f t="shared" si="26"/>
        <v>116647709</v>
      </c>
      <c r="Q143" s="34">
        <f t="shared" si="26"/>
        <v>2079814</v>
      </c>
      <c r="R143" s="34">
        <f t="shared" si="26"/>
        <v>46291625</v>
      </c>
      <c r="S143" s="34">
        <f t="shared" si="26"/>
        <v>10816894</v>
      </c>
      <c r="T143" s="34">
        <f t="shared" si="26"/>
        <v>12896708</v>
      </c>
      <c r="U143" s="34">
        <f t="shared" si="26"/>
        <v>11196874</v>
      </c>
      <c r="V143" s="34">
        <f t="shared" si="26"/>
        <v>1699834</v>
      </c>
      <c r="W143" s="34">
        <f t="shared" si="26"/>
        <v>105450835</v>
      </c>
    </row>
    <row r="149" spans="3:10">
      <c r="C149" s="33" t="s">
        <v>5</v>
      </c>
      <c r="D149" s="54" t="s">
        <v>6</v>
      </c>
      <c r="E149" s="31">
        <v>3</v>
      </c>
      <c r="F149" s="31">
        <v>2</v>
      </c>
      <c r="G149" s="30">
        <v>1017</v>
      </c>
      <c r="H149" s="30">
        <v>192</v>
      </c>
      <c r="I149" s="31">
        <v>103</v>
      </c>
      <c r="J149" s="31">
        <v>371</v>
      </c>
    </row>
    <row r="150" spans="3:10">
      <c r="C150" s="33" t="s">
        <v>27</v>
      </c>
      <c r="D150" s="54" t="s">
        <v>28</v>
      </c>
      <c r="E150" s="31">
        <v>0</v>
      </c>
      <c r="F150" s="31">
        <v>0</v>
      </c>
      <c r="G150" s="30">
        <v>26</v>
      </c>
      <c r="H150" s="30">
        <v>0</v>
      </c>
      <c r="I150" s="31">
        <v>7</v>
      </c>
      <c r="J150" s="31">
        <v>10</v>
      </c>
    </row>
  </sheetData>
  <sortState ref="C2:K138">
    <sortCondition ref="D2:D138"/>
  </sortState>
  <mergeCells count="1">
    <mergeCell ref="C143:D143"/>
  </mergeCells>
  <pageMargins left="0.70866141732283472" right="0.31" top="0.74803149606299213" bottom="0.74803149606299213" header="0.31496062992125984" footer="0.31496062992125984"/>
  <pageSetup paperSize="5" scale="4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32"/>
  <sheetViews>
    <sheetView workbookViewId="0"/>
  </sheetViews>
  <sheetFormatPr defaultRowHeight="15"/>
  <cols>
    <col min="2" max="2" width="7.42578125" bestFit="1" customWidth="1"/>
    <col min="3" max="3" width="12.28515625" bestFit="1" customWidth="1"/>
    <col min="4" max="4" width="57.5703125" bestFit="1" customWidth="1"/>
    <col min="5" max="5" width="14.7109375" bestFit="1" customWidth="1"/>
  </cols>
  <sheetData>
    <row r="2" spans="2:5" ht="16.5">
      <c r="B2" s="22" t="s">
        <v>897</v>
      </c>
      <c r="C2" s="22" t="s">
        <v>0</v>
      </c>
      <c r="D2" s="23" t="s">
        <v>1</v>
      </c>
      <c r="E2" s="23" t="s">
        <v>898</v>
      </c>
    </row>
    <row r="3" spans="2:5" ht="16.5">
      <c r="B3" s="24">
        <v>1</v>
      </c>
      <c r="C3" s="25">
        <v>647</v>
      </c>
      <c r="D3" s="26" t="s">
        <v>444</v>
      </c>
      <c r="E3" s="26" t="s">
        <v>899</v>
      </c>
    </row>
    <row r="4" spans="2:5" ht="16.5">
      <c r="B4" s="24">
        <v>2</v>
      </c>
      <c r="C4" s="27">
        <v>630</v>
      </c>
      <c r="D4" s="26" t="s">
        <v>386</v>
      </c>
      <c r="E4" s="26" t="s">
        <v>899</v>
      </c>
    </row>
    <row r="5" spans="2:5" ht="16.5">
      <c r="B5" s="24">
        <v>3</v>
      </c>
      <c r="C5" s="27">
        <v>648</v>
      </c>
      <c r="D5" s="26" t="s">
        <v>447</v>
      </c>
      <c r="E5" s="26" t="s">
        <v>899</v>
      </c>
    </row>
    <row r="6" spans="2:5" ht="16.5">
      <c r="B6" s="24">
        <v>4</v>
      </c>
      <c r="C6" s="27">
        <v>657</v>
      </c>
      <c r="D6" s="26" t="s">
        <v>551</v>
      </c>
      <c r="E6" s="26" t="s">
        <v>899</v>
      </c>
    </row>
    <row r="7" spans="2:5" ht="16.5">
      <c r="B7" s="24">
        <v>5</v>
      </c>
      <c r="C7" s="27">
        <v>631</v>
      </c>
      <c r="D7" s="28" t="s">
        <v>389</v>
      </c>
      <c r="E7" s="28" t="s">
        <v>899</v>
      </c>
    </row>
    <row r="8" spans="2:5" ht="16.5">
      <c r="B8" s="24">
        <v>6</v>
      </c>
      <c r="C8" s="27">
        <v>604</v>
      </c>
      <c r="D8" s="26" t="s">
        <v>358</v>
      </c>
      <c r="E8" s="26" t="s">
        <v>899</v>
      </c>
    </row>
    <row r="9" spans="2:5" ht="16.5">
      <c r="B9" s="24">
        <v>7</v>
      </c>
      <c r="C9" s="27">
        <v>633</v>
      </c>
      <c r="D9" s="26" t="s">
        <v>397</v>
      </c>
      <c r="E9" s="26" t="s">
        <v>899</v>
      </c>
    </row>
    <row r="10" spans="2:5" ht="16.5">
      <c r="B10" s="24">
        <v>8</v>
      </c>
      <c r="C10" s="27">
        <v>645</v>
      </c>
      <c r="D10" s="26" t="s">
        <v>438</v>
      </c>
      <c r="E10" s="26" t="s">
        <v>899</v>
      </c>
    </row>
    <row r="11" spans="2:5" ht="16.5">
      <c r="B11" s="24">
        <v>9</v>
      </c>
      <c r="C11" s="27">
        <v>130</v>
      </c>
      <c r="D11" s="26" t="s">
        <v>150</v>
      </c>
      <c r="E11" s="26" t="s">
        <v>899</v>
      </c>
    </row>
    <row r="12" spans="2:5" ht="16.5">
      <c r="B12" s="24">
        <v>10</v>
      </c>
      <c r="C12" s="27">
        <v>635</v>
      </c>
      <c r="D12" s="26" t="s">
        <v>404</v>
      </c>
      <c r="E12" s="26" t="s">
        <v>899</v>
      </c>
    </row>
    <row r="13" spans="2:5" ht="16.5">
      <c r="B13" s="24">
        <v>11</v>
      </c>
      <c r="C13" s="27">
        <v>636</v>
      </c>
      <c r="D13" s="26" t="s">
        <v>407</v>
      </c>
      <c r="E13" s="26" t="s">
        <v>899</v>
      </c>
    </row>
    <row r="14" spans="2:5" ht="16.5">
      <c r="B14" s="24">
        <v>12</v>
      </c>
      <c r="C14" s="27">
        <v>667</v>
      </c>
      <c r="D14" s="26" t="s">
        <v>591</v>
      </c>
      <c r="E14" s="26" t="s">
        <v>899</v>
      </c>
    </row>
    <row r="15" spans="2:5" ht="16.5">
      <c r="B15" s="24">
        <v>13</v>
      </c>
      <c r="C15" s="27">
        <v>638</v>
      </c>
      <c r="D15" s="26" t="s">
        <v>414</v>
      </c>
      <c r="E15" s="26" t="s">
        <v>899</v>
      </c>
    </row>
    <row r="16" spans="2:5" ht="16.5">
      <c r="B16" s="24">
        <v>14</v>
      </c>
      <c r="C16" s="27">
        <v>101</v>
      </c>
      <c r="D16" s="26" t="s">
        <v>32</v>
      </c>
      <c r="E16" s="26" t="s">
        <v>899</v>
      </c>
    </row>
    <row r="17" spans="2:5" ht="16.5">
      <c r="B17" s="24">
        <v>15</v>
      </c>
      <c r="C17" s="27">
        <v>639</v>
      </c>
      <c r="D17" s="26" t="s">
        <v>418</v>
      </c>
      <c r="E17" s="26" t="s">
        <v>899</v>
      </c>
    </row>
    <row r="18" spans="2:5" ht="16.5">
      <c r="B18" s="24">
        <v>16</v>
      </c>
      <c r="C18" s="27">
        <v>660</v>
      </c>
      <c r="D18" s="26" t="s">
        <v>573</v>
      </c>
      <c r="E18" s="26" t="s">
        <v>899</v>
      </c>
    </row>
    <row r="19" spans="2:5" ht="16.5">
      <c r="B19" s="24">
        <v>17</v>
      </c>
      <c r="C19" s="27">
        <v>642</v>
      </c>
      <c r="D19" s="26" t="s">
        <v>429</v>
      </c>
      <c r="E19" s="26" t="s">
        <v>899</v>
      </c>
    </row>
    <row r="20" spans="2:5" ht="16.5">
      <c r="B20" s="24">
        <v>18</v>
      </c>
      <c r="C20" s="27">
        <v>873</v>
      </c>
      <c r="D20" s="26" t="s">
        <v>758</v>
      </c>
      <c r="E20" s="26" t="s">
        <v>899</v>
      </c>
    </row>
    <row r="21" spans="2:5" ht="16.5">
      <c r="B21" s="24">
        <v>19</v>
      </c>
      <c r="C21" s="27">
        <v>984</v>
      </c>
      <c r="D21" s="26" t="s">
        <v>841</v>
      </c>
      <c r="E21" s="26" t="s">
        <v>899</v>
      </c>
    </row>
    <row r="22" spans="2:5" ht="16.5">
      <c r="B22" s="24">
        <v>20</v>
      </c>
      <c r="C22" s="27">
        <v>208</v>
      </c>
      <c r="D22" s="26" t="s">
        <v>287</v>
      </c>
      <c r="E22" s="26" t="s">
        <v>899</v>
      </c>
    </row>
    <row r="23" spans="2:5" ht="16.5">
      <c r="B23" s="24">
        <v>21</v>
      </c>
      <c r="C23" s="27">
        <v>644</v>
      </c>
      <c r="D23" s="26" t="s">
        <v>435</v>
      </c>
      <c r="E23" s="26" t="s">
        <v>899</v>
      </c>
    </row>
    <row r="24" spans="2:5" ht="16.5">
      <c r="B24" s="24">
        <v>22</v>
      </c>
      <c r="C24" s="27">
        <v>620</v>
      </c>
      <c r="D24" s="26" t="s">
        <v>369</v>
      </c>
      <c r="E24" s="26" t="s">
        <v>899</v>
      </c>
    </row>
    <row r="25" spans="2:5" ht="16.5">
      <c r="B25" s="24">
        <v>23</v>
      </c>
      <c r="C25" s="27">
        <v>696</v>
      </c>
      <c r="D25" s="26" t="s">
        <v>602</v>
      </c>
      <c r="E25" s="26" t="s">
        <v>899</v>
      </c>
    </row>
    <row r="26" spans="2:5" ht="16.5">
      <c r="B26" s="24">
        <v>24</v>
      </c>
      <c r="C26" s="27">
        <v>655</v>
      </c>
      <c r="D26" s="26" t="s">
        <v>539</v>
      </c>
      <c r="E26" s="26" t="s">
        <v>899</v>
      </c>
    </row>
    <row r="27" spans="2:5" ht="16.5">
      <c r="B27" s="24">
        <v>25</v>
      </c>
      <c r="C27" s="27">
        <v>804</v>
      </c>
      <c r="D27" s="26" t="s">
        <v>619</v>
      </c>
      <c r="E27" s="26" t="s">
        <v>899</v>
      </c>
    </row>
    <row r="28" spans="2:5" ht="16.5">
      <c r="B28" s="24">
        <v>26</v>
      </c>
      <c r="C28" s="27">
        <v>983</v>
      </c>
      <c r="D28" s="26" t="s">
        <v>900</v>
      </c>
      <c r="E28" s="26" t="s">
        <v>899</v>
      </c>
    </row>
    <row r="29" spans="2:5" ht="16.5">
      <c r="B29" s="24">
        <v>27</v>
      </c>
      <c r="C29" s="27">
        <v>156</v>
      </c>
      <c r="D29" s="26" t="s">
        <v>224</v>
      </c>
      <c r="E29" s="26" t="s">
        <v>899</v>
      </c>
    </row>
    <row r="30" spans="2:5" ht="16.5">
      <c r="B30" s="24">
        <v>28</v>
      </c>
      <c r="C30" s="27">
        <v>162</v>
      </c>
      <c r="D30" s="26" t="s">
        <v>252</v>
      </c>
      <c r="E30" s="26" t="s">
        <v>899</v>
      </c>
    </row>
    <row r="31" spans="2:5" ht="16.5">
      <c r="B31" s="24">
        <v>29</v>
      </c>
      <c r="C31" s="27">
        <v>985</v>
      </c>
      <c r="D31" s="26" t="s">
        <v>845</v>
      </c>
      <c r="E31" s="26" t="s">
        <v>899</v>
      </c>
    </row>
    <row r="32" spans="2:5" ht="16.5">
      <c r="B32" s="24">
        <v>30</v>
      </c>
      <c r="C32" s="27">
        <v>867</v>
      </c>
      <c r="D32" s="26" t="s">
        <v>751</v>
      </c>
      <c r="E32" s="26" t="s">
        <v>899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workbookViewId="0"/>
  </sheetViews>
  <sheetFormatPr defaultRowHeight="16.5"/>
  <cols>
    <col min="1" max="3" width="9.140625" style="39"/>
    <col min="4" max="4" width="33" style="39" customWidth="1"/>
    <col min="5" max="5" width="24.85546875" style="39" hidden="1" customWidth="1"/>
    <col min="6" max="7" width="9.140625" style="39" hidden="1" customWidth="1"/>
    <col min="8" max="8" width="22.42578125" style="39" hidden="1" customWidth="1"/>
    <col min="9" max="11" width="9.140625" style="39" hidden="1" customWidth="1"/>
    <col min="12" max="12" width="11.28515625" style="39" customWidth="1"/>
    <col min="13" max="13" width="9.28515625" style="39" bestFit="1" customWidth="1"/>
    <col min="14" max="16384" width="9.140625" style="39"/>
  </cols>
  <sheetData>
    <row r="1" spans="3:12">
      <c r="D1" s="39" t="s">
        <v>925</v>
      </c>
    </row>
    <row r="2" spans="3:12">
      <c r="D2" s="40" t="s">
        <v>926</v>
      </c>
    </row>
    <row r="3" spans="3:12">
      <c r="C3" s="40" t="s">
        <v>927</v>
      </c>
    </row>
    <row r="5" spans="3:12">
      <c r="C5" s="41" t="s">
        <v>928</v>
      </c>
      <c r="D5" s="41" t="s">
        <v>1</v>
      </c>
      <c r="E5" s="41" t="s">
        <v>929</v>
      </c>
      <c r="F5" s="41" t="s">
        <v>930</v>
      </c>
      <c r="G5" s="41" t="s">
        <v>931</v>
      </c>
      <c r="H5" s="41" t="s">
        <v>932</v>
      </c>
      <c r="I5" s="42" t="s">
        <v>933</v>
      </c>
      <c r="J5" s="42" t="s">
        <v>934</v>
      </c>
      <c r="K5" s="42" t="s">
        <v>935</v>
      </c>
      <c r="L5" s="42" t="s">
        <v>936</v>
      </c>
    </row>
    <row r="6" spans="3:12">
      <c r="C6" s="43">
        <v>809</v>
      </c>
      <c r="D6" s="43" t="s">
        <v>937</v>
      </c>
      <c r="E6" s="44">
        <v>0</v>
      </c>
      <c r="F6" s="44">
        <v>0</v>
      </c>
      <c r="G6" s="45">
        <v>-5</v>
      </c>
      <c r="H6" s="44">
        <v>0</v>
      </c>
      <c r="I6" s="44">
        <v>0</v>
      </c>
      <c r="J6" s="44">
        <v>-5</v>
      </c>
      <c r="K6" s="44">
        <v>0</v>
      </c>
      <c r="L6" s="44">
        <v>-250</v>
      </c>
    </row>
    <row r="7" spans="3:12">
      <c r="C7" s="43">
        <v>803</v>
      </c>
      <c r="D7" s="43" t="s">
        <v>938</v>
      </c>
      <c r="E7" s="44">
        <v>0</v>
      </c>
      <c r="F7" s="44">
        <v>0</v>
      </c>
      <c r="G7" s="45">
        <v>-7</v>
      </c>
      <c r="H7" s="44">
        <v>0</v>
      </c>
      <c r="I7" s="44">
        <v>0</v>
      </c>
      <c r="J7" s="44">
        <v>-7</v>
      </c>
      <c r="K7" s="44">
        <v>0</v>
      </c>
      <c r="L7" s="44">
        <v>-350</v>
      </c>
    </row>
    <row r="8" spans="3:12">
      <c r="C8" s="43">
        <v>811</v>
      </c>
      <c r="D8" s="43" t="s">
        <v>939</v>
      </c>
      <c r="E8" s="44">
        <v>0</v>
      </c>
      <c r="F8" s="44">
        <v>0</v>
      </c>
      <c r="G8" s="45">
        <v>-8</v>
      </c>
      <c r="H8" s="44">
        <v>0</v>
      </c>
      <c r="I8" s="44">
        <v>0</v>
      </c>
      <c r="J8" s="44">
        <v>-8</v>
      </c>
      <c r="K8" s="44">
        <v>0</v>
      </c>
      <c r="L8" s="44">
        <v>-400</v>
      </c>
    </row>
    <row r="9" spans="3:12">
      <c r="C9" s="43">
        <v>512</v>
      </c>
      <c r="D9" s="43" t="s">
        <v>940</v>
      </c>
      <c r="E9" s="44">
        <v>-1</v>
      </c>
      <c r="F9" s="44">
        <v>0</v>
      </c>
      <c r="G9" s="45">
        <v>-2</v>
      </c>
      <c r="H9" s="44">
        <v>0</v>
      </c>
      <c r="I9" s="44">
        <v>0</v>
      </c>
      <c r="J9" s="44">
        <v>-3</v>
      </c>
      <c r="K9" s="44">
        <v>0</v>
      </c>
      <c r="L9" s="44">
        <v>-150</v>
      </c>
    </row>
    <row r="10" spans="3:12">
      <c r="C10" s="43">
        <v>107</v>
      </c>
      <c r="D10" s="43" t="s">
        <v>941</v>
      </c>
      <c r="E10" s="44">
        <v>0</v>
      </c>
      <c r="F10" s="44">
        <v>0</v>
      </c>
      <c r="G10" s="45">
        <v>-2</v>
      </c>
      <c r="H10" s="44">
        <v>0</v>
      </c>
      <c r="I10" s="44">
        <v>0</v>
      </c>
      <c r="J10" s="44">
        <v>-2</v>
      </c>
      <c r="K10" s="44">
        <v>0</v>
      </c>
      <c r="L10" s="44">
        <v>-100</v>
      </c>
    </row>
    <row r="11" spans="3:12" ht="17.25" thickBot="1">
      <c r="C11" s="73" t="s">
        <v>942</v>
      </c>
      <c r="D11" s="73"/>
      <c r="E11" s="46">
        <f t="shared" ref="E11:L11" si="0">SUM(E6:E10)</f>
        <v>-1</v>
      </c>
      <c r="F11" s="47">
        <f t="shared" si="0"/>
        <v>0</v>
      </c>
      <c r="G11" s="47">
        <f t="shared" si="0"/>
        <v>-24</v>
      </c>
      <c r="H11" s="47">
        <f t="shared" si="0"/>
        <v>0</v>
      </c>
      <c r="I11" s="47">
        <f t="shared" si="0"/>
        <v>0</v>
      </c>
      <c r="J11" s="47">
        <f t="shared" si="0"/>
        <v>-25</v>
      </c>
      <c r="K11" s="47">
        <f t="shared" si="0"/>
        <v>0</v>
      </c>
      <c r="L11" s="47">
        <f t="shared" si="0"/>
        <v>-1250</v>
      </c>
    </row>
    <row r="12" spans="3:12" ht="17.25" thickTop="1"/>
  </sheetData>
  <mergeCells count="1">
    <mergeCell ref="C11:D11"/>
  </mergeCells>
  <pageMargins left="0.7" right="0.7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Ph-III</vt:lpstr>
      <vt:lpstr>Ph-III CELC</vt:lpstr>
      <vt:lpstr>Ph-IV</vt:lpstr>
      <vt:lpstr>Ph-IV CELC</vt:lpstr>
      <vt:lpstr>Bioupdate_&lt;=5</vt:lpstr>
      <vt:lpstr>Bioupdate_&gt;5</vt:lpstr>
      <vt:lpstr>Calculation</vt:lpstr>
      <vt:lpstr>In-House</vt:lpstr>
      <vt:lpstr>Adjt. for mismatch of EA</vt:lpstr>
      <vt:lpstr>RO-Wise</vt:lpstr>
      <vt:lpstr>Reg-EA wise</vt:lpstr>
      <vt:lpstr>Reg-Wise</vt:lpstr>
      <vt:lpstr>Deficiency Report</vt:lpstr>
      <vt:lpstr>'Adjt. for mismatch of EA'!Print_Area</vt:lpstr>
      <vt:lpstr>Calculation!Print_Area</vt:lpstr>
      <vt:lpstr>'Deficiency Report'!Print_Area</vt:lpstr>
      <vt:lpstr>'Bioupdate_&lt;=5'!Print_Titles</vt:lpstr>
      <vt:lpstr>'Bioupdate_&gt;5'!Print_Titles</vt:lpstr>
      <vt:lpstr>Calculation!Print_Titles</vt:lpstr>
      <vt:lpstr>'Deficiency Report'!Print_Titles</vt:lpstr>
      <vt:lpstr>'Ph-III'!Print_Titles</vt:lpstr>
      <vt:lpstr>'Ph-III CELC'!Print_Titles</vt:lpstr>
      <vt:lpstr>'Ph-IV'!Print_Titles</vt:lpstr>
      <vt:lpstr>'Ph-IV CELC'!Print_Titles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2019-08-13T11:25:10Z</cp:lastPrinted>
  <dcterms:created xsi:type="dcterms:W3CDTF">2019-07-17T09:31:43Z</dcterms:created>
  <dcterms:modified xsi:type="dcterms:W3CDTF">2019-08-27T05:54:14Z</dcterms:modified>
</cp:coreProperties>
</file>